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0525030\Desktop\210324\03 週休２日制確保工事\"/>
    </mc:Choice>
  </mc:AlternateContent>
  <bookViews>
    <workbookView xWindow="120" yWindow="48" windowWidth="20340" windowHeight="7872"/>
  </bookViews>
  <sheets>
    <sheet name="別添５" sheetId="1" r:id="rId1"/>
    <sheet name="別添６" sheetId="3" r:id="rId2"/>
    <sheet name="プルダウン" sheetId="2" r:id="rId3"/>
  </sheets>
  <definedNames>
    <definedName name="_xlnm.Print_Area" localSheetId="1">別添６!$A$1:$AQ$79</definedName>
  </definedNames>
  <calcPr calcId="162913"/>
</workbook>
</file>

<file path=xl/calcChain.xml><?xml version="1.0" encoding="utf-8"?>
<calcChain xmlns="http://schemas.openxmlformats.org/spreadsheetml/2006/main">
  <c r="AB22" i="3" l="1"/>
  <c r="AB21" i="3"/>
  <c r="AB20" i="3"/>
  <c r="AB19" i="3"/>
  <c r="AB18" i="3"/>
  <c r="AB17" i="3"/>
  <c r="AB16" i="3"/>
  <c r="AB15" i="3"/>
  <c r="AB14" i="3"/>
  <c r="AB13" i="3"/>
  <c r="AB12" i="3"/>
  <c r="AB11" i="3"/>
  <c r="AI11" i="3" s="1"/>
  <c r="C8" i="3" s="1"/>
  <c r="AP13" i="1" l="1"/>
  <c r="H69" i="1" l="1"/>
  <c r="I69" i="1"/>
  <c r="J69" i="1"/>
  <c r="K69" i="1"/>
  <c r="L69" i="1"/>
  <c r="M69" i="1"/>
  <c r="N69" i="1"/>
  <c r="O69" i="1"/>
  <c r="P69" i="1"/>
  <c r="Q69" i="1"/>
  <c r="R69" i="1"/>
  <c r="S69" i="1"/>
  <c r="T69" i="1"/>
  <c r="U69" i="1"/>
  <c r="V69" i="1"/>
  <c r="W69" i="1"/>
  <c r="X69" i="1"/>
  <c r="Y69" i="1"/>
  <c r="Z69" i="1"/>
  <c r="AA69" i="1"/>
  <c r="AB69" i="1"/>
  <c r="AC69" i="1"/>
  <c r="AD69" i="1"/>
  <c r="AE69" i="1"/>
  <c r="AF69" i="1"/>
  <c r="AG69" i="1"/>
  <c r="AH69" i="1"/>
  <c r="AI69" i="1"/>
  <c r="AJ69" i="1"/>
  <c r="AK69" i="1"/>
  <c r="G69" i="1"/>
  <c r="H64" i="1"/>
  <c r="I64" i="1"/>
  <c r="J64" i="1"/>
  <c r="K64" i="1"/>
  <c r="L64" i="1"/>
  <c r="M64" i="1"/>
  <c r="N64" i="1"/>
  <c r="O64" i="1"/>
  <c r="P64" i="1"/>
  <c r="Q64" i="1"/>
  <c r="R64" i="1"/>
  <c r="S64" i="1"/>
  <c r="T64" i="1"/>
  <c r="U64" i="1"/>
  <c r="V64" i="1"/>
  <c r="W64" i="1"/>
  <c r="X64" i="1"/>
  <c r="Y64" i="1"/>
  <c r="Z64" i="1"/>
  <c r="AA64" i="1"/>
  <c r="AB64" i="1"/>
  <c r="AC64" i="1"/>
  <c r="AD64" i="1"/>
  <c r="AE64" i="1"/>
  <c r="AF64" i="1"/>
  <c r="AG64" i="1"/>
  <c r="AH64" i="1"/>
  <c r="G64" i="1"/>
  <c r="H59" i="1"/>
  <c r="I59" i="1"/>
  <c r="J59" i="1"/>
  <c r="K59" i="1"/>
  <c r="L59" i="1"/>
  <c r="M59" i="1"/>
  <c r="N59" i="1"/>
  <c r="O59" i="1"/>
  <c r="P59" i="1"/>
  <c r="Q59" i="1"/>
  <c r="R59" i="1"/>
  <c r="S59" i="1"/>
  <c r="T59" i="1"/>
  <c r="U59" i="1"/>
  <c r="V59" i="1"/>
  <c r="W59" i="1"/>
  <c r="X59" i="1"/>
  <c r="Y59" i="1"/>
  <c r="Z59" i="1"/>
  <c r="AA59" i="1"/>
  <c r="AB59" i="1"/>
  <c r="AC59" i="1"/>
  <c r="AD59" i="1"/>
  <c r="AE59" i="1"/>
  <c r="AF59" i="1"/>
  <c r="AG59" i="1"/>
  <c r="AH59" i="1"/>
  <c r="AI59" i="1"/>
  <c r="AJ59" i="1"/>
  <c r="AK59" i="1"/>
  <c r="G59" i="1"/>
  <c r="H54" i="1"/>
  <c r="I54" i="1"/>
  <c r="J54" i="1"/>
  <c r="K54" i="1"/>
  <c r="L54" i="1"/>
  <c r="M54" i="1"/>
  <c r="N54" i="1"/>
  <c r="O54" i="1"/>
  <c r="P54" i="1"/>
  <c r="Q54" i="1"/>
  <c r="R54" i="1"/>
  <c r="S54" i="1"/>
  <c r="T54" i="1"/>
  <c r="U54" i="1"/>
  <c r="V54" i="1"/>
  <c r="W54" i="1"/>
  <c r="X54" i="1"/>
  <c r="Y54" i="1"/>
  <c r="Z54" i="1"/>
  <c r="AA54" i="1"/>
  <c r="AB54" i="1"/>
  <c r="AC54" i="1"/>
  <c r="AD54" i="1"/>
  <c r="AE54" i="1"/>
  <c r="AF54" i="1"/>
  <c r="AG54" i="1"/>
  <c r="AH54" i="1"/>
  <c r="AI54" i="1"/>
  <c r="AJ54" i="1"/>
  <c r="AK54" i="1"/>
  <c r="G54" i="1"/>
  <c r="H49" i="1"/>
  <c r="I49" i="1"/>
  <c r="J49" i="1"/>
  <c r="K49" i="1"/>
  <c r="L49" i="1"/>
  <c r="M49" i="1"/>
  <c r="N49" i="1"/>
  <c r="O49" i="1"/>
  <c r="P49" i="1"/>
  <c r="Q49" i="1"/>
  <c r="R49" i="1"/>
  <c r="S49" i="1"/>
  <c r="T49" i="1"/>
  <c r="U49" i="1"/>
  <c r="V49" i="1"/>
  <c r="W49" i="1"/>
  <c r="X49" i="1"/>
  <c r="Y49" i="1"/>
  <c r="Z49" i="1"/>
  <c r="AA49" i="1"/>
  <c r="AB49" i="1"/>
  <c r="AC49" i="1"/>
  <c r="AD49" i="1"/>
  <c r="AE49" i="1"/>
  <c r="AF49" i="1"/>
  <c r="AG49" i="1"/>
  <c r="AH49" i="1"/>
  <c r="AI49" i="1"/>
  <c r="AJ49" i="1"/>
  <c r="G49" i="1"/>
  <c r="H44" i="1"/>
  <c r="I44" i="1"/>
  <c r="J44" i="1"/>
  <c r="K44" i="1"/>
  <c r="L44" i="1"/>
  <c r="M44" i="1"/>
  <c r="N44" i="1"/>
  <c r="O44" i="1"/>
  <c r="P44" i="1"/>
  <c r="Q44" i="1"/>
  <c r="R44" i="1"/>
  <c r="S44" i="1"/>
  <c r="T44" i="1"/>
  <c r="U44" i="1"/>
  <c r="V44" i="1"/>
  <c r="W44" i="1"/>
  <c r="X44" i="1"/>
  <c r="Y44" i="1"/>
  <c r="Z44" i="1"/>
  <c r="AA44" i="1"/>
  <c r="AB44" i="1"/>
  <c r="AC44" i="1"/>
  <c r="AD44" i="1"/>
  <c r="AE44" i="1"/>
  <c r="AF44" i="1"/>
  <c r="AG44" i="1"/>
  <c r="AH44" i="1"/>
  <c r="AI44" i="1"/>
  <c r="AJ44" i="1"/>
  <c r="AK44" i="1"/>
  <c r="G44" i="1"/>
  <c r="H39" i="1"/>
  <c r="I39" i="1"/>
  <c r="J39" i="1"/>
  <c r="K39" i="1"/>
  <c r="L39" i="1"/>
  <c r="M39" i="1"/>
  <c r="N39" i="1"/>
  <c r="O39" i="1"/>
  <c r="P39" i="1"/>
  <c r="Q39" i="1"/>
  <c r="R39" i="1"/>
  <c r="S39" i="1"/>
  <c r="T39" i="1"/>
  <c r="U39" i="1"/>
  <c r="V39" i="1"/>
  <c r="W39" i="1"/>
  <c r="X39" i="1"/>
  <c r="Y39" i="1"/>
  <c r="Z39" i="1"/>
  <c r="AA39" i="1"/>
  <c r="AB39" i="1"/>
  <c r="AC39" i="1"/>
  <c r="AD39" i="1"/>
  <c r="AE39" i="1"/>
  <c r="AF39" i="1"/>
  <c r="AG39" i="1"/>
  <c r="AH39" i="1"/>
  <c r="AI39" i="1"/>
  <c r="AJ39" i="1"/>
  <c r="G39" i="1"/>
  <c r="H34" i="1"/>
  <c r="I34" i="1"/>
  <c r="J34" i="1"/>
  <c r="K34" i="1"/>
  <c r="L34" i="1"/>
  <c r="M34" i="1"/>
  <c r="N34" i="1"/>
  <c r="O34" i="1"/>
  <c r="P34" i="1"/>
  <c r="Q34" i="1"/>
  <c r="R34" i="1"/>
  <c r="S34" i="1"/>
  <c r="T34" i="1"/>
  <c r="U34" i="1"/>
  <c r="V34" i="1"/>
  <c r="W34" i="1"/>
  <c r="X34" i="1"/>
  <c r="Y34" i="1"/>
  <c r="Z34" i="1"/>
  <c r="AA34" i="1"/>
  <c r="AB34" i="1"/>
  <c r="AC34" i="1"/>
  <c r="AD34" i="1"/>
  <c r="AE34" i="1"/>
  <c r="AF34" i="1"/>
  <c r="AG34" i="1"/>
  <c r="AH34" i="1"/>
  <c r="AI34" i="1"/>
  <c r="AJ34" i="1"/>
  <c r="AK34" i="1"/>
  <c r="G34" i="1"/>
  <c r="H29" i="1"/>
  <c r="I29" i="1"/>
  <c r="J29" i="1"/>
  <c r="K29" i="1"/>
  <c r="L29" i="1"/>
  <c r="M29" i="1"/>
  <c r="N29" i="1"/>
  <c r="O29" i="1"/>
  <c r="P29" i="1"/>
  <c r="Q29" i="1"/>
  <c r="R29" i="1"/>
  <c r="S29" i="1"/>
  <c r="T29" i="1"/>
  <c r="U29" i="1"/>
  <c r="V29" i="1"/>
  <c r="W29" i="1"/>
  <c r="X29" i="1"/>
  <c r="Y29" i="1"/>
  <c r="Z29" i="1"/>
  <c r="AA29" i="1"/>
  <c r="AB29" i="1"/>
  <c r="AC29" i="1"/>
  <c r="AD29" i="1"/>
  <c r="AE29" i="1"/>
  <c r="AF29" i="1"/>
  <c r="AG29" i="1"/>
  <c r="AH29" i="1"/>
  <c r="AI29" i="1"/>
  <c r="AJ29" i="1"/>
  <c r="AK29" i="1"/>
  <c r="G29" i="1"/>
  <c r="H24" i="1"/>
  <c r="I24" i="1"/>
  <c r="J24" i="1"/>
  <c r="K24" i="1"/>
  <c r="L24" i="1"/>
  <c r="M24" i="1"/>
  <c r="N24" i="1"/>
  <c r="O24" i="1"/>
  <c r="P24" i="1"/>
  <c r="Q24" i="1"/>
  <c r="R24" i="1"/>
  <c r="S24" i="1"/>
  <c r="T24" i="1"/>
  <c r="U24" i="1"/>
  <c r="V24" i="1"/>
  <c r="W24" i="1"/>
  <c r="X24" i="1"/>
  <c r="Y24" i="1"/>
  <c r="Z24" i="1"/>
  <c r="AA24" i="1"/>
  <c r="AB24" i="1"/>
  <c r="AC24" i="1"/>
  <c r="AD24" i="1"/>
  <c r="AE24" i="1"/>
  <c r="AF24" i="1"/>
  <c r="AG24" i="1"/>
  <c r="AH24" i="1"/>
  <c r="AI24" i="1"/>
  <c r="AJ24" i="1"/>
  <c r="AK24" i="1"/>
  <c r="G24" i="1"/>
  <c r="H19" i="1"/>
  <c r="I19" i="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AK19" i="1"/>
  <c r="G19" i="1"/>
  <c r="J14" i="1"/>
  <c r="K14" i="1"/>
  <c r="L14" i="1"/>
  <c r="M14" i="1"/>
  <c r="N14" i="1"/>
  <c r="O14" i="1"/>
  <c r="P14" i="1"/>
  <c r="Q14" i="1"/>
  <c r="R14" i="1"/>
  <c r="S14" i="1"/>
  <c r="T14" i="1"/>
  <c r="U14" i="1"/>
  <c r="V14" i="1"/>
  <c r="W14" i="1"/>
  <c r="X14" i="1"/>
  <c r="Y14" i="1"/>
  <c r="Z14" i="1"/>
  <c r="AA14" i="1"/>
  <c r="AB14" i="1"/>
  <c r="AC14" i="1"/>
  <c r="AD14" i="1"/>
  <c r="AE14" i="1"/>
  <c r="AF14" i="1"/>
  <c r="AG14" i="1"/>
  <c r="AH14" i="1"/>
  <c r="AI14" i="1"/>
  <c r="AJ14" i="1"/>
  <c r="I14" i="1"/>
  <c r="AP50" i="1" l="1"/>
  <c r="AP68" i="1"/>
  <c r="AP48" i="1"/>
  <c r="AP58" i="1"/>
  <c r="AP38" i="1"/>
  <c r="AP33" i="1"/>
  <c r="AP18" i="1"/>
  <c r="AJ64" i="1" l="1"/>
  <c r="AK64" i="1"/>
  <c r="AP20" i="1"/>
  <c r="AP15" i="1" l="1"/>
  <c r="AP70" i="1"/>
  <c r="AP25" i="1"/>
  <c r="AP30" i="1"/>
  <c r="AP60" i="1"/>
  <c r="AP63" i="1"/>
  <c r="AP53" i="1"/>
  <c r="AP43" i="1"/>
  <c r="AP28" i="1"/>
  <c r="AP23" i="1"/>
  <c r="I4" i="1" l="1"/>
  <c r="I5" i="1" s="1"/>
  <c r="AP55" i="1"/>
  <c r="AP45" i="1"/>
  <c r="AP65" i="1"/>
  <c r="AP40" i="1"/>
  <c r="AP35" i="1"/>
  <c r="I6" i="1" l="1"/>
  <c r="I7" i="1"/>
  <c r="I8" i="1"/>
  <c r="F9" i="1" l="1"/>
  <c r="B9" i="1"/>
  <c r="C9" i="1"/>
</calcChain>
</file>

<file path=xl/sharedStrings.xml><?xml version="1.0" encoding="utf-8"?>
<sst xmlns="http://schemas.openxmlformats.org/spreadsheetml/2006/main" count="1272" uniqueCount="106">
  <si>
    <t>日</t>
    <rPh sb="0" eb="1">
      <t>ニチ</t>
    </rPh>
    <phoneticPr fontId="2"/>
  </si>
  <si>
    <t>月</t>
    <rPh sb="0" eb="1">
      <t>ゲツ</t>
    </rPh>
    <phoneticPr fontId="2"/>
  </si>
  <si>
    <t>火</t>
  </si>
  <si>
    <t>水</t>
  </si>
  <si>
    <t>木</t>
  </si>
  <si>
    <t>金</t>
  </si>
  <si>
    <t>土</t>
  </si>
  <si>
    <t>日</t>
  </si>
  <si>
    <t>月</t>
  </si>
  <si>
    <t>曜日</t>
    <rPh sb="0" eb="2">
      <t>ヨウビ</t>
    </rPh>
    <phoneticPr fontId="2"/>
  </si>
  <si>
    <t>曜日</t>
    <rPh sb="0" eb="2">
      <t>ヨウビ</t>
    </rPh>
    <phoneticPr fontId="2"/>
  </si>
  <si>
    <t>火</t>
    <rPh sb="0" eb="1">
      <t>ヒ</t>
    </rPh>
    <phoneticPr fontId="2"/>
  </si>
  <si>
    <t>水</t>
    <rPh sb="0" eb="1">
      <t>ミズ</t>
    </rPh>
    <phoneticPr fontId="2"/>
  </si>
  <si>
    <t>木</t>
    <rPh sb="0" eb="1">
      <t>モク</t>
    </rPh>
    <phoneticPr fontId="2"/>
  </si>
  <si>
    <t>金</t>
    <rPh sb="0" eb="1">
      <t>キン</t>
    </rPh>
    <phoneticPr fontId="2"/>
  </si>
  <si>
    <t>土</t>
    <rPh sb="0" eb="1">
      <t>ツチ</t>
    </rPh>
    <phoneticPr fontId="2"/>
  </si>
  <si>
    <t>期間種別</t>
    <rPh sb="0" eb="2">
      <t>キカン</t>
    </rPh>
    <rPh sb="2" eb="4">
      <t>シュベツ</t>
    </rPh>
    <rPh sb="3" eb="4">
      <t>コウシュ</t>
    </rPh>
    <phoneticPr fontId="2"/>
  </si>
  <si>
    <t>期間種別</t>
    <rPh sb="0" eb="2">
      <t>キカン</t>
    </rPh>
    <rPh sb="2" eb="4">
      <t>シュベツ</t>
    </rPh>
    <rPh sb="3" eb="4">
      <t>コウシュ</t>
    </rPh>
    <phoneticPr fontId="2"/>
  </si>
  <si>
    <t>作業・閉所種別</t>
    <rPh sb="0" eb="2">
      <t>サギョウ</t>
    </rPh>
    <rPh sb="3" eb="5">
      <t>ヘイショ</t>
    </rPh>
    <rPh sb="5" eb="7">
      <t>シュベツ</t>
    </rPh>
    <phoneticPr fontId="2"/>
  </si>
  <si>
    <t>作業・閉所種別</t>
    <rPh sb="0" eb="2">
      <t>サギョウ</t>
    </rPh>
    <rPh sb="3" eb="5">
      <t>ヘイショ</t>
    </rPh>
    <rPh sb="5" eb="7">
      <t>シュベツ</t>
    </rPh>
    <phoneticPr fontId="2"/>
  </si>
  <si>
    <t>日付</t>
    <rPh sb="0" eb="2">
      <t>ヒヅケ</t>
    </rPh>
    <phoneticPr fontId="2"/>
  </si>
  <si>
    <t>例）【現場閉所報告書】</t>
    <rPh sb="0" eb="1">
      <t>レイ</t>
    </rPh>
    <rPh sb="3" eb="5">
      <t>ゲンバ</t>
    </rPh>
    <rPh sb="5" eb="7">
      <t>ヘイショ</t>
    </rPh>
    <rPh sb="7" eb="10">
      <t>ホウコクショ</t>
    </rPh>
    <phoneticPr fontId="2"/>
  </si>
  <si>
    <t>実施要領3における</t>
    <phoneticPr fontId="2"/>
  </si>
  <si>
    <t>現場閉所日数</t>
    <phoneticPr fontId="2"/>
  </si>
  <si>
    <t>工</t>
    <rPh sb="0" eb="1">
      <t>コウ</t>
    </rPh>
    <phoneticPr fontId="2"/>
  </si>
  <si>
    <t>一</t>
    <rPh sb="0" eb="1">
      <t>イチ</t>
    </rPh>
    <phoneticPr fontId="2"/>
  </si>
  <si>
    <t>中</t>
    <rPh sb="0" eb="1">
      <t>チュウ</t>
    </rPh>
    <phoneticPr fontId="2"/>
  </si>
  <si>
    <t>製</t>
    <rPh sb="0" eb="1">
      <t>セイ</t>
    </rPh>
    <phoneticPr fontId="2"/>
  </si>
  <si>
    <t>年</t>
    <rPh sb="0" eb="1">
      <t>ネン</t>
    </rPh>
    <phoneticPr fontId="2"/>
  </si>
  <si>
    <t>夏</t>
    <rPh sb="0" eb="1">
      <t>ナツ</t>
    </rPh>
    <phoneticPr fontId="2"/>
  </si>
  <si>
    <t>：工期内（一定期間内）</t>
    <rPh sb="1" eb="3">
      <t>コウキ</t>
    </rPh>
    <rPh sb="3" eb="4">
      <t>ナイ</t>
    </rPh>
    <rPh sb="5" eb="7">
      <t>イッテイ</t>
    </rPh>
    <rPh sb="7" eb="9">
      <t>キカン</t>
    </rPh>
    <rPh sb="9" eb="10">
      <t>ナイ</t>
    </rPh>
    <phoneticPr fontId="2"/>
  </si>
  <si>
    <t>：一部一時中止</t>
    <rPh sb="1" eb="3">
      <t>イチブ</t>
    </rPh>
    <rPh sb="3" eb="5">
      <t>イチジ</t>
    </rPh>
    <rPh sb="5" eb="7">
      <t>チュウシ</t>
    </rPh>
    <phoneticPr fontId="2"/>
  </si>
  <si>
    <t>：全部中止期間</t>
    <rPh sb="1" eb="3">
      <t>ゼンブ</t>
    </rPh>
    <rPh sb="3" eb="5">
      <t>チュウシ</t>
    </rPh>
    <rPh sb="5" eb="7">
      <t>キカン</t>
    </rPh>
    <phoneticPr fontId="2"/>
  </si>
  <si>
    <t>：工場製作期間</t>
    <rPh sb="1" eb="3">
      <t>コウジョウ</t>
    </rPh>
    <rPh sb="3" eb="5">
      <t>セイサク</t>
    </rPh>
    <rPh sb="5" eb="7">
      <t>キカン</t>
    </rPh>
    <phoneticPr fontId="2"/>
  </si>
  <si>
    <t>：年末年始休業期間</t>
    <rPh sb="1" eb="3">
      <t>ネンマツ</t>
    </rPh>
    <rPh sb="3" eb="5">
      <t>ネンシ</t>
    </rPh>
    <rPh sb="5" eb="7">
      <t>キュウギョウ</t>
    </rPh>
    <rPh sb="7" eb="9">
      <t>キカン</t>
    </rPh>
    <phoneticPr fontId="2"/>
  </si>
  <si>
    <t>：夏季休暇期間</t>
    <rPh sb="1" eb="3">
      <t>カキ</t>
    </rPh>
    <rPh sb="3" eb="5">
      <t>キュウカ</t>
    </rPh>
    <rPh sb="5" eb="7">
      <t>キカン</t>
    </rPh>
    <phoneticPr fontId="2"/>
  </si>
  <si>
    <t>作</t>
    <rPh sb="0" eb="1">
      <t>サク</t>
    </rPh>
    <phoneticPr fontId="2"/>
  </si>
  <si>
    <t>休</t>
    <rPh sb="0" eb="1">
      <t>キュウ</t>
    </rPh>
    <phoneticPr fontId="2"/>
  </si>
  <si>
    <t>天</t>
    <rPh sb="0" eb="1">
      <t>テン</t>
    </rPh>
    <phoneticPr fontId="2"/>
  </si>
  <si>
    <t>：作業日</t>
    <rPh sb="1" eb="4">
      <t>サギョウビ</t>
    </rPh>
    <phoneticPr fontId="2"/>
  </si>
  <si>
    <t>：現場閉所日（休日）</t>
    <rPh sb="1" eb="3">
      <t>ゲンバ</t>
    </rPh>
    <rPh sb="3" eb="5">
      <t>ヘイショ</t>
    </rPh>
    <rPh sb="5" eb="6">
      <t>ビ</t>
    </rPh>
    <rPh sb="7" eb="9">
      <t>キュウジツ</t>
    </rPh>
    <phoneticPr fontId="2"/>
  </si>
  <si>
    <t>：天候等による予定外休工日</t>
    <rPh sb="1" eb="3">
      <t>テンコウ</t>
    </rPh>
    <rPh sb="3" eb="4">
      <t>トウ</t>
    </rPh>
    <rPh sb="7" eb="10">
      <t>ヨテイガイ</t>
    </rPh>
    <rPh sb="10" eb="11">
      <t>キュウ</t>
    </rPh>
    <rPh sb="11" eb="12">
      <t>コウ</t>
    </rPh>
    <rPh sb="12" eb="13">
      <t>ビ</t>
    </rPh>
    <phoneticPr fontId="2"/>
  </si>
  <si>
    <t>①</t>
    <phoneticPr fontId="2"/>
  </si>
  <si>
    <t>②</t>
    <phoneticPr fontId="2"/>
  </si>
  <si>
    <t>③</t>
    <phoneticPr fontId="2"/>
  </si>
  <si>
    <t>現場閉所日数</t>
    <rPh sb="0" eb="5">
      <t>ゲンバヘイショビ</t>
    </rPh>
    <rPh sb="5" eb="6">
      <t>スウ</t>
    </rPh>
    <phoneticPr fontId="2"/>
  </si>
  <si>
    <t>日</t>
    <rPh sb="0" eb="1">
      <t>ニチ</t>
    </rPh>
    <phoneticPr fontId="2"/>
  </si>
  <si>
    <t>∴</t>
    <phoneticPr fontId="2"/>
  </si>
  <si>
    <t>※必ず検算すること。</t>
    <rPh sb="1" eb="2">
      <t>カナラ</t>
    </rPh>
    <rPh sb="3" eb="5">
      <t>ケンザン</t>
    </rPh>
    <phoneticPr fontId="2"/>
  </si>
  <si>
    <t>※入力月が12か月を超える場合は、行追加やシート追加等を適切に行い、</t>
    <rPh sb="1" eb="3">
      <t>ニュウリョク</t>
    </rPh>
    <rPh sb="3" eb="4">
      <t>ツキ</t>
    </rPh>
    <rPh sb="8" eb="9">
      <t>ゲツ</t>
    </rPh>
    <rPh sb="10" eb="11">
      <t>コ</t>
    </rPh>
    <rPh sb="13" eb="15">
      <t>バアイ</t>
    </rPh>
    <rPh sb="17" eb="18">
      <t>ギョウ</t>
    </rPh>
    <rPh sb="18" eb="20">
      <t>ツイカ</t>
    </rPh>
    <rPh sb="24" eb="26">
      <t>ツイカ</t>
    </rPh>
    <rPh sb="26" eb="27">
      <t>トウ</t>
    </rPh>
    <rPh sb="28" eb="30">
      <t>テキセツ</t>
    </rPh>
    <rPh sb="31" eb="32">
      <t>オコナ</t>
    </rPh>
    <phoneticPr fontId="2"/>
  </si>
  <si>
    <t>　 本工事全体での①から③の合計日数を報告すること。</t>
    <rPh sb="2" eb="5">
      <t>ホンコウジ</t>
    </rPh>
    <rPh sb="5" eb="7">
      <t>ゼンタイ</t>
    </rPh>
    <rPh sb="14" eb="16">
      <t>ゴウケイ</t>
    </rPh>
    <rPh sb="16" eb="18">
      <t>ニッスウ</t>
    </rPh>
    <rPh sb="19" eb="21">
      <t>ホウコク</t>
    </rPh>
    <phoneticPr fontId="2"/>
  </si>
  <si>
    <t>他</t>
    <rPh sb="0" eb="1">
      <t>ホカ</t>
    </rPh>
    <phoneticPr fontId="2"/>
  </si>
  <si>
    <t>：その他対象外期間</t>
    <rPh sb="3" eb="4">
      <t>タ</t>
    </rPh>
    <rPh sb="4" eb="7">
      <t>タイショウガイ</t>
    </rPh>
    <rPh sb="7" eb="9">
      <t>キカン</t>
    </rPh>
    <phoneticPr fontId="2"/>
  </si>
  <si>
    <t>対象期間内日数</t>
    <rPh sb="4" eb="5">
      <t>ナイ</t>
    </rPh>
    <rPh sb="5" eb="7">
      <t>ニッスウ</t>
    </rPh>
    <phoneticPr fontId="2"/>
  </si>
  <si>
    <t>対象期間日数</t>
    <rPh sb="4" eb="6">
      <t>ニッスウ</t>
    </rPh>
    <phoneticPr fontId="2"/>
  </si>
  <si>
    <t>a　4週8休以上</t>
    <rPh sb="3" eb="4">
      <t>シュウ</t>
    </rPh>
    <rPh sb="5" eb="6">
      <t>キュウ</t>
    </rPh>
    <rPh sb="6" eb="8">
      <t>イジョウ</t>
    </rPh>
    <phoneticPr fontId="2"/>
  </si>
  <si>
    <t>b　4週7休以上 4週8休未満</t>
    <rPh sb="3" eb="4">
      <t>シュウ</t>
    </rPh>
    <rPh sb="5" eb="6">
      <t>キュウ</t>
    </rPh>
    <rPh sb="6" eb="8">
      <t>イジョウ</t>
    </rPh>
    <rPh sb="10" eb="11">
      <t>シュウ</t>
    </rPh>
    <rPh sb="12" eb="13">
      <t>キュウ</t>
    </rPh>
    <rPh sb="13" eb="15">
      <t>ミマン</t>
    </rPh>
    <phoneticPr fontId="2"/>
  </si>
  <si>
    <t>c　4週6休相当 4週7休未満</t>
    <rPh sb="3" eb="4">
      <t>シュウ</t>
    </rPh>
    <rPh sb="5" eb="6">
      <t>キュウ</t>
    </rPh>
    <rPh sb="6" eb="8">
      <t>ソウトウ</t>
    </rPh>
    <rPh sb="10" eb="11">
      <t>シュウ</t>
    </rPh>
    <rPh sb="12" eb="13">
      <t>キュウ</t>
    </rPh>
    <rPh sb="13" eb="15">
      <t>ミマン</t>
    </rPh>
    <phoneticPr fontId="2"/>
  </si>
  <si>
    <t>=①×0.285（8日/28日）(小数点以下切り上げ)</t>
    <rPh sb="10" eb="11">
      <t>ニチ</t>
    </rPh>
    <rPh sb="14" eb="15">
      <t>ニチ</t>
    </rPh>
    <phoneticPr fontId="2"/>
  </si>
  <si>
    <t>=①×0.250（7日/28日）(小数点以下切り上げ)</t>
    <phoneticPr fontId="2"/>
  </si>
  <si>
    <t>=①×0.214（6日/28日）(小数点以下切り上げ)</t>
    <phoneticPr fontId="2"/>
  </si>
  <si>
    <t>金</t>
    <phoneticPr fontId="2"/>
  </si>
  <si>
    <t>水</t>
    <phoneticPr fontId="2"/>
  </si>
  <si>
    <t>令和３年10月</t>
    <rPh sb="3" eb="4">
      <t>ネン</t>
    </rPh>
    <rPh sb="6" eb="7">
      <t>ガツ</t>
    </rPh>
    <phoneticPr fontId="2"/>
  </si>
  <si>
    <t>令和３年11月</t>
    <rPh sb="3" eb="4">
      <t>ネン</t>
    </rPh>
    <rPh sb="6" eb="7">
      <t>ガツ</t>
    </rPh>
    <phoneticPr fontId="2"/>
  </si>
  <si>
    <t>令和３年12月</t>
    <rPh sb="3" eb="4">
      <t>ネン</t>
    </rPh>
    <rPh sb="6" eb="7">
      <t>ガツ</t>
    </rPh>
    <phoneticPr fontId="2"/>
  </si>
  <si>
    <t>令和４年３月</t>
    <rPh sb="0" eb="2">
      <t>レイワ</t>
    </rPh>
    <rPh sb="3" eb="4">
      <t>ネン</t>
    </rPh>
    <rPh sb="5" eb="6">
      <t>ガツ</t>
    </rPh>
    <phoneticPr fontId="2"/>
  </si>
  <si>
    <t>令和４年２月</t>
    <rPh sb="0" eb="2">
      <t>レイワ</t>
    </rPh>
    <rPh sb="3" eb="4">
      <t>ネン</t>
    </rPh>
    <rPh sb="5" eb="6">
      <t>ガツ</t>
    </rPh>
    <phoneticPr fontId="2"/>
  </si>
  <si>
    <t>令和４年１月</t>
    <rPh sb="0" eb="2">
      <t>レイワ</t>
    </rPh>
    <rPh sb="3" eb="4">
      <t>ネン</t>
    </rPh>
    <rPh sb="5" eb="6">
      <t>ガツ</t>
    </rPh>
    <phoneticPr fontId="2"/>
  </si>
  <si>
    <t>令和３年９月</t>
    <rPh sb="3" eb="4">
      <t>ネン</t>
    </rPh>
    <rPh sb="5" eb="6">
      <t>ガツ</t>
    </rPh>
    <phoneticPr fontId="2"/>
  </si>
  <si>
    <t>令和３年８月</t>
    <rPh sb="3" eb="4">
      <t>ネン</t>
    </rPh>
    <rPh sb="5" eb="6">
      <t>ガツ</t>
    </rPh>
    <phoneticPr fontId="2"/>
  </si>
  <si>
    <t>令和３年７月</t>
    <rPh sb="3" eb="4">
      <t>ネン</t>
    </rPh>
    <rPh sb="5" eb="6">
      <t>ガツ</t>
    </rPh>
    <phoneticPr fontId="2"/>
  </si>
  <si>
    <t>令和３年６月</t>
    <rPh sb="3" eb="4">
      <t>ネン</t>
    </rPh>
    <rPh sb="5" eb="6">
      <t>ガツ</t>
    </rPh>
    <phoneticPr fontId="2"/>
  </si>
  <si>
    <t>令和３年５月</t>
    <rPh sb="3" eb="4">
      <t>ネン</t>
    </rPh>
    <rPh sb="5" eb="6">
      <t>ガツ</t>
    </rPh>
    <phoneticPr fontId="2"/>
  </si>
  <si>
    <t>令和３年４月</t>
    <rPh sb="0" eb="2">
      <t>レイワ</t>
    </rPh>
    <rPh sb="3" eb="4">
      <t>ネン</t>
    </rPh>
    <rPh sb="5" eb="6">
      <t>ガツ</t>
    </rPh>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</si>
  <si>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</si>
  <si>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木</t>
    <phoneticPr fontId="2"/>
  </si>
  <si>
    <t>金</t>
    <phoneticPr fontId="2"/>
  </si>
  <si>
    <t>土</t>
    <phoneticPr fontId="2"/>
  </si>
  <si>
    <t>日</t>
    <phoneticPr fontId="2"/>
  </si>
  <si>
    <t>【休日確保状況報告書】</t>
    <rPh sb="1" eb="3">
      <t>キュウジツ</t>
    </rPh>
    <rPh sb="3" eb="5">
      <t>カクホ</t>
    </rPh>
    <rPh sb="5" eb="7">
      <t>ジョウキョウ</t>
    </rPh>
    <rPh sb="7" eb="10">
      <t>ホウコクショ</t>
    </rPh>
    <phoneticPr fontId="2"/>
  </si>
  <si>
    <t>a　4週8休以上（休日率28.5%以上）</t>
    <rPh sb="3" eb="4">
      <t>シュウ</t>
    </rPh>
    <rPh sb="5" eb="6">
      <t>キュウ</t>
    </rPh>
    <rPh sb="6" eb="8">
      <t>イジョウ</t>
    </rPh>
    <rPh sb="9" eb="11">
      <t>キュウジツ</t>
    </rPh>
    <rPh sb="11" eb="12">
      <t>リツ</t>
    </rPh>
    <rPh sb="17" eb="19">
      <t>イジョウ</t>
    </rPh>
    <phoneticPr fontId="2"/>
  </si>
  <si>
    <t>入力箇所</t>
    <rPh sb="0" eb="2">
      <t>ニュウリョク</t>
    </rPh>
    <rPh sb="2" eb="4">
      <t>カショ</t>
    </rPh>
    <phoneticPr fontId="2"/>
  </si>
  <si>
    <t>b　4週7休以上 4週8休未満（休日率25.0%以上28.5%未満）</t>
    <rPh sb="3" eb="4">
      <t>シュウ</t>
    </rPh>
    <rPh sb="5" eb="6">
      <t>キュウ</t>
    </rPh>
    <rPh sb="6" eb="8">
      <t>イジョウ</t>
    </rPh>
    <rPh sb="10" eb="11">
      <t>シュウ</t>
    </rPh>
    <rPh sb="12" eb="13">
      <t>キュウ</t>
    </rPh>
    <rPh sb="13" eb="15">
      <t>ミマン</t>
    </rPh>
    <rPh sb="24" eb="26">
      <t>イジョウ</t>
    </rPh>
    <rPh sb="31" eb="33">
      <t>ミマン</t>
    </rPh>
    <phoneticPr fontId="2"/>
  </si>
  <si>
    <t>c　4週6休相当 4週7休未満（休日率21.4%以上25.0%未満）</t>
    <rPh sb="3" eb="4">
      <t>シュウ</t>
    </rPh>
    <rPh sb="5" eb="6">
      <t>キュウ</t>
    </rPh>
    <rPh sb="6" eb="8">
      <t>ソウトウ</t>
    </rPh>
    <rPh sb="10" eb="11">
      <t>シュウ</t>
    </rPh>
    <rPh sb="12" eb="13">
      <t>キュウ</t>
    </rPh>
    <rPh sb="13" eb="15">
      <t>ミマン</t>
    </rPh>
    <phoneticPr fontId="2"/>
  </si>
  <si>
    <t>会社名</t>
    <rPh sb="0" eb="3">
      <t>カイシャメイ</t>
    </rPh>
    <phoneticPr fontId="2"/>
  </si>
  <si>
    <t>氏名</t>
    <phoneticPr fontId="2"/>
  </si>
  <si>
    <t>対象期間日数</t>
    <phoneticPr fontId="2"/>
  </si>
  <si>
    <t>休日日数</t>
    <phoneticPr fontId="2"/>
  </si>
  <si>
    <t>休日日数の割合</t>
    <phoneticPr fontId="2"/>
  </si>
  <si>
    <t>平均（休日率）</t>
    <rPh sb="0" eb="2">
      <t>ヘイキン</t>
    </rPh>
    <rPh sb="3" eb="5">
      <t>キュウジツ</t>
    </rPh>
    <rPh sb="5" eb="6">
      <t>リツ</t>
    </rPh>
    <phoneticPr fontId="2"/>
  </si>
  <si>
    <t>A建設</t>
    <rPh sb="1" eb="3">
      <t>ケンセツ</t>
    </rPh>
    <phoneticPr fontId="2"/>
  </si>
  <si>
    <t>〇〇</t>
    <phoneticPr fontId="2"/>
  </si>
  <si>
    <t>□□</t>
    <phoneticPr fontId="2"/>
  </si>
  <si>
    <t>◇◇</t>
    <phoneticPr fontId="2"/>
  </si>
  <si>
    <t>B建設（一次下請）</t>
    <rPh sb="1" eb="3">
      <t>ケンセツ</t>
    </rPh>
    <rPh sb="4" eb="6">
      <t>イチジ</t>
    </rPh>
    <rPh sb="6" eb="8">
      <t>シタウ</t>
    </rPh>
    <phoneticPr fontId="2"/>
  </si>
  <si>
    <t>●●</t>
    <phoneticPr fontId="2"/>
  </si>
  <si>
    <t>■■</t>
    <phoneticPr fontId="2"/>
  </si>
  <si>
    <t>◆◆</t>
    <phoneticPr fontId="2"/>
  </si>
  <si>
    <t>C電設（二次下請）</t>
    <rPh sb="1" eb="3">
      <t>デンセツ</t>
    </rPh>
    <rPh sb="4" eb="6">
      <t>ニジ</t>
    </rPh>
    <rPh sb="6" eb="8">
      <t>シタウケ</t>
    </rPh>
    <phoneticPr fontId="2"/>
  </si>
  <si>
    <t>△△</t>
    <phoneticPr fontId="2"/>
  </si>
  <si>
    <t>※「会社名」、「氏名」、「対象期間日数」、「休日日数」欄に記入する</t>
    <rPh sb="2" eb="5">
      <t>カイシャメイ</t>
    </rPh>
    <rPh sb="8" eb="10">
      <t>シメイ</t>
    </rPh>
    <rPh sb="13" eb="15">
      <t>タイショウ</t>
    </rPh>
    <rPh sb="15" eb="17">
      <t>キカン</t>
    </rPh>
    <rPh sb="17" eb="19">
      <t>ニッスウ</t>
    </rPh>
    <rPh sb="22" eb="24">
      <t>キュウジツ</t>
    </rPh>
    <rPh sb="24" eb="26">
      <t>ニッスウ</t>
    </rPh>
    <rPh sb="27" eb="28">
      <t>ラン</t>
    </rPh>
    <rPh sb="29" eb="31">
      <t>キニュウ</t>
    </rPh>
    <phoneticPr fontId="2"/>
  </si>
  <si>
    <t>※対象期間日数について、元請会社は技術者及び技能労働者の従事期間の日数、下請会社は施工体制台帳上の工期日数を基本とする</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</si>
  <si>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※技術者及び技能労働者の出勤状況が分かる一覧表と休日が証明できる書類を添付する</t>
    <phoneticPr fontId="2"/>
  </si>
  <si>
    <t>※対象者数に応じて、行の追加削除を適切に行う</t>
    <rPh sb="1" eb="4">
      <t>タイショウシャ</t>
    </rPh>
    <rPh sb="4" eb="5">
      <t>スウ</t>
    </rPh>
    <rPh sb="6" eb="7">
      <t>オウ</t>
    </rPh>
    <rPh sb="10" eb="11">
      <t>ギョウ</t>
    </rPh>
    <rPh sb="12" eb="14">
      <t>ツイカ</t>
    </rPh>
    <rPh sb="14" eb="16">
      <t>サクジョ</t>
    </rPh>
    <rPh sb="17" eb="19">
      <t>テキセツ</t>
    </rPh>
    <rPh sb="20" eb="21">
      <t>オコナ</t>
    </rPh>
    <phoneticPr fontId="2"/>
  </si>
  <si>
    <t>※必ず検算する</t>
    <rPh sb="1" eb="2">
      <t>カナラ</t>
    </rPh>
    <rPh sb="3" eb="5">
      <t>ケンザン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</si>
</sst>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8"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b/>
      <sz val="9"/>
      <color indexed="81"/>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12"/>
      <color rgb="FFFF0000"/>
      <name val="ＭＳ Ｐゴシック"/>
      <family val="2"/>
      <charset val="128"/>
      <scheme val="minor"/>
    </font>
    <font>
      <sz val="12"/>
      <color rgb="FFFF0000"/>
      <name val="ＭＳ Ｐゴシック"/>
      <family val="3"/>
      <charset val="128"/>
      <scheme val="minor"/>
    </font>
    <font>
      <sz val="9"/>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4"/>
      <name val="ＭＳ Ｐゴシック"/>
      <family val="3"/>
      <charset val="128"/>
      <scheme val="minor"/>
    </font>
    <font>
      <sz val="14"/>
      <name val="ＭＳ Ｐゴシック"/>
      <family val="2"/>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s>
  <borders count="42">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9" fontId="13" fillId="0" borderId="0" applyFont="0" applyFill="0" applyBorder="0" applyAlignment="0" applyProtection="0">
      <alignment vertical="center"/>
    </xf>
  </cellStyleXfs>
  <cellXfs count="114">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3" xfId="0" applyBorder="1" applyAlignment="1">
      <alignment horizontal="center" vertical="center"/>
    </xf>
    <xf numFmtId="0" fontId="0" fillId="2" borderId="5" xfId="0" applyFill="1" applyBorder="1" applyAlignment="1">
      <alignment horizontal="center" vertical="center"/>
    </xf>
    <xf numFmtId="0" fontId="0" fillId="0" borderId="5" xfId="0" applyBorder="1" applyAlignment="1">
      <alignment horizontal="center" vertical="center"/>
    </xf>
    <xf numFmtId="0" fontId="0" fillId="2" borderId="7" xfId="0" applyFill="1" applyBorder="1" applyAlignment="1">
      <alignment horizontal="center" vertical="center"/>
    </xf>
    <xf numFmtId="0" fontId="6" fillId="0" borderId="0" xfId="0" applyFont="1" applyBorder="1" applyAlignment="1">
      <alignment vertical="center" textRotation="255" shrinkToFit="1"/>
    </xf>
    <xf numFmtId="0" fontId="0" fillId="0" borderId="28" xfId="0" applyBorder="1" applyAlignment="1">
      <alignment horizontal="center" vertical="center"/>
    </xf>
    <xf numFmtId="0" fontId="0" fillId="0" borderId="21" xfId="0" applyBorder="1">
      <alignment vertical="center"/>
    </xf>
    <xf numFmtId="0" fontId="0" fillId="0" borderId="22" xfId="0" applyBorder="1">
      <alignment vertical="center"/>
    </xf>
    <xf numFmtId="0" fontId="0" fillId="0" borderId="27" xfId="0" applyBorder="1">
      <alignment vertical="center"/>
    </xf>
    <xf numFmtId="0" fontId="0" fillId="0" borderId="29" xfId="0" applyBorder="1">
      <alignment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4" fillId="0" borderId="0" xfId="0" applyFont="1" applyBorder="1" applyAlignment="1">
      <alignment vertical="center" shrinkToFit="1"/>
    </xf>
    <xf numFmtId="0" fontId="0" fillId="0" borderId="25" xfId="0" applyBorder="1" applyAlignment="1">
      <alignment vertical="center" shrinkToFit="1"/>
    </xf>
    <xf numFmtId="0" fontId="6" fillId="0" borderId="23" xfId="0" applyFont="1" applyBorder="1" applyAlignment="1">
      <alignment vertical="center" textRotation="255" shrinkToFit="1"/>
    </xf>
    <xf numFmtId="0" fontId="0" fillId="0" borderId="6" xfId="0" applyFill="1" applyBorder="1" applyAlignment="1">
      <alignment horizontal="center" vertical="center"/>
    </xf>
    <xf numFmtId="0" fontId="0" fillId="0" borderId="32" xfId="0" applyFill="1" applyBorder="1" applyAlignment="1">
      <alignment horizontal="center" vertical="center"/>
    </xf>
    <xf numFmtId="0" fontId="3" fillId="0" borderId="0" xfId="0" quotePrefix="1" applyFont="1" applyAlignment="1">
      <alignment horizontal="left" vertical="center"/>
    </xf>
    <xf numFmtId="0" fontId="0" fillId="0" borderId="0" xfId="0" applyAlignment="1">
      <alignment horizontal="right" vertical="center"/>
    </xf>
    <xf numFmtId="0" fontId="0" fillId="2" borderId="32" xfId="0" applyFill="1" applyBorder="1" applyAlignment="1">
      <alignment horizontal="center" vertical="center"/>
    </xf>
    <xf numFmtId="0" fontId="0" fillId="2" borderId="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4" xfId="0" applyFill="1" applyBorder="1" applyAlignment="1">
      <alignment horizontal="center" vertical="center"/>
    </xf>
    <xf numFmtId="0" fontId="0" fillId="2" borderId="8" xfId="0" applyFill="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top"/>
    </xf>
    <xf numFmtId="0" fontId="10" fillId="0" borderId="0" xfId="0" applyFont="1" applyAlignment="1">
      <alignment horizontal="right" vertical="center"/>
    </xf>
    <xf numFmtId="0" fontId="0" fillId="0" borderId="33" xfId="0" applyBorder="1">
      <alignment vertical="center"/>
    </xf>
    <xf numFmtId="0" fontId="11" fillId="2" borderId="2" xfId="0" applyFont="1" applyFill="1" applyBorder="1" applyAlignment="1">
      <alignment horizontal="center" vertical="center"/>
    </xf>
    <xf numFmtId="0" fontId="11" fillId="0" borderId="2" xfId="0" applyFont="1" applyFill="1" applyBorder="1" applyAlignment="1">
      <alignment horizontal="center" vertical="center"/>
    </xf>
    <xf numFmtId="0" fontId="11" fillId="2" borderId="5" xfId="0" applyFont="1" applyFill="1" applyBorder="1" applyAlignment="1">
      <alignment horizontal="center" vertical="center"/>
    </xf>
    <xf numFmtId="0" fontId="12" fillId="0" borderId="5" xfId="0" applyFont="1" applyFill="1" applyBorder="1" applyAlignment="1">
      <alignment horizontal="center" vertical="center"/>
    </xf>
    <xf numFmtId="0" fontId="11" fillId="0" borderId="5" xfId="0" applyFont="1" applyFill="1" applyBorder="1" applyAlignment="1">
      <alignment horizontal="center" vertical="center"/>
    </xf>
    <xf numFmtId="0" fontId="12" fillId="2" borderId="5" xfId="0" applyFont="1" applyFill="1" applyBorder="1" applyAlignment="1">
      <alignment horizontal="center" vertical="center"/>
    </xf>
    <xf numFmtId="0" fontId="3" fillId="0" borderId="0" xfId="0" applyFont="1" applyAlignment="1">
      <alignment horizontal="center" vertical="center"/>
    </xf>
    <xf numFmtId="0" fontId="0" fillId="2" borderId="4" xfId="0" applyFill="1" applyBorder="1" applyAlignment="1">
      <alignment horizontal="center" vertical="center"/>
    </xf>
    <xf numFmtId="0" fontId="3" fillId="0" borderId="0" xfId="0" applyFont="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7" fillId="0" borderId="14"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25"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6" xfId="0" applyFont="1" applyBorder="1" applyAlignment="1">
      <alignment horizontal="center" vertical="center" shrinkToFit="1"/>
    </xf>
    <xf numFmtId="0" fontId="0" fillId="0" borderId="34" xfId="0" applyBorder="1" applyAlignment="1">
      <alignment horizontal="center" vertical="center"/>
    </xf>
    <xf numFmtId="0" fontId="0" fillId="0" borderId="22" xfId="0" applyBorder="1" applyAlignment="1">
      <alignment horizontal="center" vertical="center"/>
    </xf>
    <xf numFmtId="0" fontId="0" fillId="0" borderId="31" xfId="0" applyBorder="1" applyAlignment="1">
      <alignment horizontal="center" vertical="center"/>
    </xf>
    <xf numFmtId="0" fontId="0" fillId="0" borderId="1" xfId="0" applyBorder="1" applyAlignment="1">
      <alignment horizontal="center" vertical="center"/>
    </xf>
    <xf numFmtId="0" fontId="0" fillId="0" borderId="35" xfId="0" applyBorder="1" applyAlignment="1">
      <alignment horizontal="center" vertical="center"/>
    </xf>
    <xf numFmtId="0" fontId="3" fillId="3" borderId="0" xfId="0" applyFont="1" applyFill="1">
      <alignment vertical="center"/>
    </xf>
    <xf numFmtId="0" fontId="3" fillId="3" borderId="0" xfId="0" applyFont="1" applyFill="1" applyAlignment="1">
      <alignment horizontal="center" vertical="center"/>
    </xf>
    <xf numFmtId="0" fontId="0" fillId="3" borderId="0" xfId="0" applyFill="1" applyAlignment="1">
      <alignment horizontal="center" vertical="center"/>
    </xf>
    <xf numFmtId="0" fontId="0" fillId="3" borderId="0" xfId="0" applyFill="1">
      <alignment vertical="center"/>
    </xf>
    <xf numFmtId="0" fontId="14" fillId="0" borderId="0" xfId="1" applyNumberFormat="1" applyFont="1" applyAlignment="1">
      <alignment horizontal="center" vertical="center"/>
    </xf>
    <xf numFmtId="0" fontId="3" fillId="0" borderId="0" xfId="0" applyFont="1" applyAlignment="1">
      <alignment vertical="center"/>
    </xf>
    <xf numFmtId="0" fontId="15" fillId="0" borderId="0" xfId="0" applyFont="1" applyAlignment="1">
      <alignment horizontal="right" vertical="center"/>
    </xf>
    <xf numFmtId="0" fontId="3" fillId="4" borderId="36"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8" xfId="0" applyFont="1" applyFill="1" applyBorder="1" applyAlignment="1">
      <alignment horizontal="center" vertical="center"/>
    </xf>
    <xf numFmtId="0" fontId="1" fillId="0" borderId="5"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39"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3" borderId="5" xfId="0" applyFont="1" applyFill="1" applyBorder="1" applyAlignment="1">
      <alignment horizontal="left" vertical="center"/>
    </xf>
    <xf numFmtId="0" fontId="3" fillId="3" borderId="5" xfId="0" applyFont="1" applyFill="1" applyBorder="1" applyAlignment="1">
      <alignment horizontal="center" vertical="center"/>
    </xf>
    <xf numFmtId="176" fontId="3" fillId="0" borderId="5" xfId="1" applyNumberFormat="1" applyFont="1" applyBorder="1" applyAlignment="1">
      <alignment horizontal="center" vertical="center"/>
    </xf>
    <xf numFmtId="176" fontId="3" fillId="0" borderId="9" xfId="1" applyNumberFormat="1" applyFont="1" applyBorder="1" applyAlignment="1">
      <alignment horizontal="center" vertical="center"/>
    </xf>
    <xf numFmtId="176" fontId="3" fillId="0" borderId="40" xfId="0" applyNumberFormat="1" applyFont="1" applyBorder="1" applyAlignment="1">
      <alignment horizontal="center" vertical="center"/>
    </xf>
    <xf numFmtId="0" fontId="3" fillId="0" borderId="6"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176" fontId="3" fillId="0" borderId="0" xfId="1" applyNumberFormat="1" applyFont="1" applyBorder="1" applyAlignment="1">
      <alignment horizontal="center" vertical="center"/>
    </xf>
    <xf numFmtId="0" fontId="3" fillId="0" borderId="0" xfId="0" applyFont="1" applyAlignment="1">
      <alignment vertical="center" wrapText="1"/>
    </xf>
    <xf numFmtId="0" fontId="16" fillId="0" borderId="0" xfId="0" applyFont="1" applyAlignment="1">
      <alignment horizontal="left" vertical="center"/>
    </xf>
    <xf numFmtId="0" fontId="17" fillId="0" borderId="0" xfId="0" applyFont="1" applyAlignment="1">
      <alignment horizontal="left" vertical="center"/>
    </xf>
  </cellXfs>
  <cellStyles count="2">
    <cellStyle name="パーセント" xfId="1" builtinId="5"/>
    <cellStyle name="標準" xfId="0" builtinId="0"/>
  </cellStyles>
  <dxfs count="144">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39</xdr:col>
      <xdr:colOff>95250</xdr:colOff>
      <xdr:row>0</xdr:row>
      <xdr:rowOff>40821</xdr:rowOff>
    </xdr:from>
    <xdr:to>
      <xdr:col>42</xdr:col>
      <xdr:colOff>122025</xdr:colOff>
      <xdr:row>1</xdr:row>
      <xdr:rowOff>121371</xdr:rowOff>
    </xdr:to>
    <xdr:sp macro="" textlink="">
      <xdr:nvSpPr>
        <xdr:cNvPr id="27" name="テキスト ボックス 26"/>
        <xdr:cNvSpPr txBox="1"/>
      </xdr:nvSpPr>
      <xdr:spPr>
        <a:xfrm>
          <a:off x="10096500" y="40821"/>
          <a:ext cx="712575"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別添５</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95250</xdr:colOff>
      <xdr:row>0</xdr:row>
      <xdr:rowOff>40821</xdr:rowOff>
    </xdr:from>
    <xdr:to>
      <xdr:col>42</xdr:col>
      <xdr:colOff>122025</xdr:colOff>
      <xdr:row>1</xdr:row>
      <xdr:rowOff>121371</xdr:rowOff>
    </xdr:to>
    <xdr:sp macro="" textlink="">
      <xdr:nvSpPr>
        <xdr:cNvPr id="2" name="テキスト ボックス 1"/>
        <xdr:cNvSpPr txBox="1"/>
      </xdr:nvSpPr>
      <xdr:spPr>
        <a:xfrm>
          <a:off x="9079230" y="40821"/>
          <a:ext cx="643995" cy="2481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別添６</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2:AQ70"/>
  <sheetViews>
    <sheetView showGridLines="0" tabSelected="1" zoomScale="85" zoomScaleNormal="85" workbookViewId="0"/>
  </sheetViews>
  <sheetFormatPr defaultRowHeight="13.2" x14ac:dyDescent="0.2"/>
  <cols>
    <col min="1" max="6" width="5.33203125" customWidth="1"/>
    <col min="7" max="37" width="3" style="4" customWidth="1"/>
    <col min="38" max="45" width="3" customWidth="1"/>
    <col min="141" max="141" width="9" customWidth="1"/>
  </cols>
  <sheetData>
    <row r="2" spans="1:43" ht="30" customHeight="1" x14ac:dyDescent="0.2">
      <c r="A2" s="1" t="s">
        <v>
21</v>
      </c>
      <c r="B2" s="2"/>
      <c r="C2" s="2"/>
      <c r="D2" s="2"/>
      <c r="E2" s="2"/>
      <c r="F2" s="2" t="s">
        <v>
75</v>
      </c>
      <c r="G2" s="3"/>
      <c r="H2" s="3"/>
      <c r="I2" s="3"/>
      <c r="J2" s="3"/>
      <c r="K2" s="3"/>
      <c r="L2" s="3"/>
    </row>
    <row r="3" spans="1:43" ht="20.25" customHeight="1" x14ac:dyDescent="0.2">
      <c r="A3" s="1"/>
      <c r="B3" s="2"/>
      <c r="C3" s="2"/>
      <c r="D3" s="2"/>
      <c r="E3" s="2"/>
      <c r="F3" s="2"/>
      <c r="G3" s="3"/>
      <c r="H3" s="3"/>
      <c r="I3" s="3"/>
      <c r="J3" s="3"/>
      <c r="K3" s="3"/>
      <c r="L3" s="3"/>
    </row>
    <row r="4" spans="1:43" ht="20.25" customHeight="1" x14ac:dyDescent="0.2">
      <c r="A4" s="3" t="s">
        <v>
42</v>
      </c>
      <c r="B4" s="2" t="s">
        <v>
53</v>
      </c>
      <c r="D4" s="2"/>
      <c r="E4" s="2"/>
      <c r="F4" s="4"/>
      <c r="I4" s="46">
        <f>
AP13+AP18+AP23+AP28+AP33+AP38+AP43+AP48+AP53+AP58+AP63+AP68</f>
        <v>
340</v>
      </c>
      <c r="J4" s="46"/>
      <c r="K4" s="3" t="s">
        <v>
46</v>
      </c>
      <c r="L4" s="3"/>
      <c r="M4" s="3"/>
      <c r="N4" s="3"/>
      <c r="O4" s="3"/>
      <c r="P4" s="3"/>
    </row>
    <row r="5" spans="1:43" ht="20.25" customHeight="1" x14ac:dyDescent="0.2">
      <c r="A5" s="3" t="s">
        <v>
43</v>
      </c>
      <c r="B5" s="2" t="s">
        <v>
55</v>
      </c>
      <c r="D5" s="2"/>
      <c r="E5" s="2"/>
      <c r="F5" s="4"/>
      <c r="I5" s="46">
        <f>
ROUNDUP(I4*0.285,0)</f>
        <v>
97</v>
      </c>
      <c r="J5" s="46"/>
      <c r="K5" s="3" t="s">
        <v>
46</v>
      </c>
      <c r="L5" s="25" t="s">
        <v>
58</v>
      </c>
      <c r="M5" s="3"/>
      <c r="N5" s="3"/>
      <c r="O5" s="3"/>
      <c r="P5" s="3"/>
    </row>
    <row r="6" spans="1:43" ht="20.25" customHeight="1" x14ac:dyDescent="0.2">
      <c r="A6" s="3"/>
      <c r="B6" s="2" t="s">
        <v>
56</v>
      </c>
      <c r="D6" s="2"/>
      <c r="E6" s="2"/>
      <c r="F6" s="4"/>
      <c r="I6" s="46">
        <f>
ROUNDUP(I4*0.25,0)</f>
        <v>
85</v>
      </c>
      <c r="J6" s="46"/>
      <c r="K6" s="3" t="s">
        <v>
0</v>
      </c>
      <c r="L6" s="25" t="s">
        <v>
59</v>
      </c>
      <c r="M6" s="3"/>
      <c r="N6" s="3"/>
      <c r="O6" s="3"/>
      <c r="P6" s="3"/>
    </row>
    <row r="7" spans="1:43" ht="20.25" customHeight="1" x14ac:dyDescent="0.2">
      <c r="A7" s="3"/>
      <c r="B7" s="2" t="s">
        <v>
57</v>
      </c>
      <c r="D7" s="2"/>
      <c r="E7" s="2"/>
      <c r="F7" s="4"/>
      <c r="I7" s="46">
        <f>
ROUNDUP(I4*0.214,0)</f>
        <v>
73</v>
      </c>
      <c r="J7" s="46"/>
      <c r="K7" s="3" t="s">
        <v>
0</v>
      </c>
      <c r="L7" s="25" t="s">
        <v>
60</v>
      </c>
      <c r="M7" s="3"/>
      <c r="N7" s="3"/>
      <c r="O7" s="3"/>
      <c r="P7" s="3"/>
    </row>
    <row r="8" spans="1:43" ht="20.25" customHeight="1" x14ac:dyDescent="0.2">
      <c r="A8" s="3" t="s">
        <v>
44</v>
      </c>
      <c r="B8" s="2" t="s">
        <v>
45</v>
      </c>
      <c r="D8" s="2"/>
      <c r="E8" s="2"/>
      <c r="F8" s="4"/>
      <c r="I8" s="46">
        <f>
AP15+AP20+AP25+AP30+AP35+AP40+AP45+AP50+AP55+AP60+AP65+AP70</f>
        <v>
116</v>
      </c>
      <c r="J8" s="46"/>
      <c r="K8" s="3" t="s">
        <v>
46</v>
      </c>
      <c r="L8" s="3"/>
      <c r="M8" s="3"/>
      <c r="N8" s="3"/>
      <c r="O8" s="3"/>
      <c r="P8" s="3"/>
      <c r="T8" s="33" t="s">
        <v>
48</v>
      </c>
    </row>
    <row r="9" spans="1:43" ht="20.25" customHeight="1" x14ac:dyDescent="0.2">
      <c r="A9" s="1"/>
      <c r="B9" s="3" t="str">
        <f>
IF(I8&gt;=I5,"②a",IF(I8&gt;=I6,"②b",IF(I8&gt;=I7,"②c","②c")))</f>
        <v>
②a</v>
      </c>
      <c r="C9" s="3" t="str">
        <f>
IF(I8&gt;=I7,"≦","&gt;")</f>
        <v>
≦</v>
      </c>
      <c r="D9" s="3" t="s">
        <v>
44</v>
      </c>
      <c r="E9" s="26" t="s">
        <v>
47</v>
      </c>
      <c r="F9" s="2" t="str">
        <f>
IF(I8&gt;=I5,"4週8休相当以上",IF(I8&gt;=I6,"4週7休相当",IF(I8&gt;=I7,"4週6休相当","週休２日を達成していない")))</f>
        <v>
4週8休相当以上</v>
      </c>
      <c r="G9" s="3"/>
      <c r="H9" s="3"/>
      <c r="I9" s="3"/>
      <c r="J9" s="3"/>
      <c r="K9" s="3"/>
      <c r="L9" s="3"/>
      <c r="T9" s="34" t="s">
        <v>
49</v>
      </c>
    </row>
    <row r="10" spans="1:43" ht="20.25" customHeight="1" thickBot="1" x14ac:dyDescent="0.25">
      <c r="A10" s="1"/>
      <c r="B10" s="2"/>
      <c r="C10" s="2"/>
      <c r="D10" s="2"/>
      <c r="E10" s="2"/>
      <c r="F10" s="2"/>
      <c r="G10" s="3"/>
      <c r="H10" s="3"/>
      <c r="I10" s="3"/>
      <c r="J10" s="3"/>
      <c r="K10" s="3"/>
      <c r="L10" s="3"/>
      <c r="T10" s="35" t="s">
        <v>
50</v>
      </c>
      <c r="AQ10" s="36"/>
    </row>
    <row r="11" spans="1:43" ht="20.25" customHeight="1" x14ac:dyDescent="0.2">
      <c r="A11" s="47" t="s">
        <v>
74</v>
      </c>
      <c r="B11" s="48"/>
      <c r="C11" s="48"/>
      <c r="D11" s="56" t="s">
        <v>
20</v>
      </c>
      <c r="E11" s="57"/>
      <c r="F11" s="58"/>
      <c r="G11" s="17">
        <v>
1</v>
      </c>
      <c r="H11" s="17">
        <v>
2</v>
      </c>
      <c r="I11" s="5">
        <v>
3</v>
      </c>
      <c r="J11" s="5">
        <v>
4</v>
      </c>
      <c r="K11" s="17">
        <v>
5</v>
      </c>
      <c r="L11" s="39">
        <v>
6</v>
      </c>
      <c r="M11" s="39">
        <v>
7</v>
      </c>
      <c r="N11" s="39">
        <v>
8</v>
      </c>
      <c r="O11" s="39">
        <v>
9</v>
      </c>
      <c r="P11" s="38">
        <v>
10</v>
      </c>
      <c r="Q11" s="38">
        <v>
11</v>
      </c>
      <c r="R11" s="39">
        <v>
12</v>
      </c>
      <c r="S11" s="39">
        <v>
13</v>
      </c>
      <c r="T11" s="39">
        <v>
14</v>
      </c>
      <c r="U11" s="39">
        <v>
15</v>
      </c>
      <c r="V11" s="39">
        <v>
16</v>
      </c>
      <c r="W11" s="38">
        <v>
17</v>
      </c>
      <c r="X11" s="38">
        <v>
18</v>
      </c>
      <c r="Y11" s="39">
        <v>
19</v>
      </c>
      <c r="Z11" s="39">
        <v>
20</v>
      </c>
      <c r="AA11" s="39">
        <v>
21</v>
      </c>
      <c r="AB11" s="39">
        <v>
22</v>
      </c>
      <c r="AC11" s="39">
        <v>
23</v>
      </c>
      <c r="AD11" s="38">
        <v>
24</v>
      </c>
      <c r="AE11" s="38">
        <v>
25</v>
      </c>
      <c r="AF11" s="39">
        <v>
26</v>
      </c>
      <c r="AG11" s="39">
        <v>
27</v>
      </c>
      <c r="AH11" s="39">
        <v>
28</v>
      </c>
      <c r="AI11" s="5">
        <v>
29</v>
      </c>
      <c r="AJ11" s="17">
        <v>
30</v>
      </c>
      <c r="AK11" s="31"/>
      <c r="AL11" s="65" t="s">
        <v>
22</v>
      </c>
      <c r="AM11" s="66"/>
      <c r="AN11" s="66"/>
      <c r="AO11" s="66"/>
      <c r="AP11" s="66"/>
      <c r="AQ11" s="67"/>
    </row>
    <row r="12" spans="1:43" ht="20.25" customHeight="1" x14ac:dyDescent="0.2">
      <c r="A12" s="49"/>
      <c r="B12" s="50"/>
      <c r="C12" s="50"/>
      <c r="D12" s="59" t="s">
        <v>
9</v>
      </c>
      <c r="E12" s="60"/>
      <c r="F12" s="61"/>
      <c r="G12" s="19" t="s">
        <v>
76</v>
      </c>
      <c r="H12" s="19" t="s">
        <v>
77</v>
      </c>
      <c r="I12" s="8" t="s">
        <v>
78</v>
      </c>
      <c r="J12" s="8" t="s">
        <v>
79</v>
      </c>
      <c r="K12" s="19" t="s">
        <v>
1</v>
      </c>
      <c r="L12" s="42" t="s">
        <v>
11</v>
      </c>
      <c r="M12" s="42" t="s">
        <v>
12</v>
      </c>
      <c r="N12" s="41" t="s">
        <v>
4</v>
      </c>
      <c r="O12" s="41" t="s">
        <v>
5</v>
      </c>
      <c r="P12" s="40" t="s">
        <v>
6</v>
      </c>
      <c r="Q12" s="40" t="s">
        <v>
7</v>
      </c>
      <c r="R12" s="41" t="s">
        <v>
8</v>
      </c>
      <c r="S12" s="41" t="s">
        <v>
2</v>
      </c>
      <c r="T12" s="41" t="s">
        <v>
3</v>
      </c>
      <c r="U12" s="41" t="s">
        <v>
4</v>
      </c>
      <c r="V12" s="41" t="s">
        <v>
5</v>
      </c>
      <c r="W12" s="40" t="s">
        <v>
6</v>
      </c>
      <c r="X12" s="40" t="s">
        <v>
7</v>
      </c>
      <c r="Y12" s="41" t="s">
        <v>
8</v>
      </c>
      <c r="Z12" s="41" t="s">
        <v>
2</v>
      </c>
      <c r="AA12" s="41" t="s">
        <v>
3</v>
      </c>
      <c r="AB12" s="41" t="s">
        <v>
4</v>
      </c>
      <c r="AC12" s="41" t="s">
        <v>
5</v>
      </c>
      <c r="AD12" s="43" t="s">
        <v>
15</v>
      </c>
      <c r="AE12" s="43" t="s">
        <v>
0</v>
      </c>
      <c r="AF12" s="41" t="s">
        <v>
1</v>
      </c>
      <c r="AG12" s="42" t="s">
        <v>
11</v>
      </c>
      <c r="AH12" s="42" t="s">
        <v>
12</v>
      </c>
      <c r="AI12" s="8" t="s">
        <v>
13</v>
      </c>
      <c r="AJ12" s="19" t="s">
        <v>
14</v>
      </c>
      <c r="AK12" s="23"/>
      <c r="AL12" s="68"/>
      <c r="AM12" s="69"/>
      <c r="AN12" s="69"/>
      <c r="AO12" s="69"/>
      <c r="AP12" s="69"/>
      <c r="AQ12" s="70"/>
    </row>
    <row r="13" spans="1:43" ht="20.25" customHeight="1" x14ac:dyDescent="0.2">
      <c r="A13" s="49"/>
      <c r="B13" s="50"/>
      <c r="C13" s="50"/>
      <c r="D13" s="59" t="s">
        <v>
16</v>
      </c>
      <c r="E13" s="60"/>
      <c r="F13" s="61"/>
      <c r="G13" s="19" t="s">
        <v>
24</v>
      </c>
      <c r="H13" s="19" t="s">
        <v>
24</v>
      </c>
      <c r="I13" s="19" t="s">
        <v>
24</v>
      </c>
      <c r="J13" s="19" t="s">
        <v>
24</v>
      </c>
      <c r="K13" s="19" t="s">
        <v>
24</v>
      </c>
      <c r="L13" s="19" t="s">
        <v>
24</v>
      </c>
      <c r="M13" s="8" t="s">
        <v>
24</v>
      </c>
      <c r="N13" s="8" t="s">
        <v>
24</v>
      </c>
      <c r="O13" s="19" t="s">
        <v>
24</v>
      </c>
      <c r="P13" s="19" t="s">
        <v>
24</v>
      </c>
      <c r="Q13" s="19" t="s">
        <v>
24</v>
      </c>
      <c r="R13" s="19" t="s">
        <v>
24</v>
      </c>
      <c r="S13" s="19" t="s">
        <v>
24</v>
      </c>
      <c r="T13" s="8" t="s">
        <v>
24</v>
      </c>
      <c r="U13" s="8" t="s">
        <v>
24</v>
      </c>
      <c r="V13" s="19" t="s">
        <v>
24</v>
      </c>
      <c r="W13" s="19" t="s">
        <v>
24</v>
      </c>
      <c r="X13" s="19" t="s">
        <v>
24</v>
      </c>
      <c r="Y13" s="19" t="s">
        <v>
24</v>
      </c>
      <c r="Z13" s="19" t="s">
        <v>
24</v>
      </c>
      <c r="AA13" s="8" t="s">
        <v>
24</v>
      </c>
      <c r="AB13" s="8" t="s">
        <v>
24</v>
      </c>
      <c r="AC13" s="19" t="s">
        <v>
24</v>
      </c>
      <c r="AD13" s="19" t="s">
        <v>
24</v>
      </c>
      <c r="AE13" s="19" t="s">
        <v>
24</v>
      </c>
      <c r="AF13" s="19" t="s">
        <v>
24</v>
      </c>
      <c r="AG13" s="19" t="s">
        <v>
24</v>
      </c>
      <c r="AH13" s="8" t="s">
        <v>
24</v>
      </c>
      <c r="AI13" s="8" t="s">
        <v>
24</v>
      </c>
      <c r="AJ13" s="8" t="s">
        <v>
24</v>
      </c>
      <c r="AK13" s="23"/>
      <c r="AL13" s="68" t="s">
        <v>
54</v>
      </c>
      <c r="AM13" s="69"/>
      <c r="AN13" s="69"/>
      <c r="AO13" s="69"/>
      <c r="AP13" s="71">
        <f>
COUNTIF(G13:AK13,プルダウン!$B$3)+COUNTIF(G13:AK13,プルダウン!$B$4)</f>
        <v>
30</v>
      </c>
      <c r="AQ13" s="72"/>
    </row>
    <row r="14" spans="1:43" ht="20.25" hidden="1" customHeight="1" x14ac:dyDescent="0.2">
      <c r="A14" s="49"/>
      <c r="B14" s="50"/>
      <c r="C14" s="50"/>
      <c r="D14" s="53"/>
      <c r="E14" s="54"/>
      <c r="F14" s="55"/>
      <c r="G14" s="19"/>
      <c r="H14" s="19"/>
      <c r="I14" s="19">
        <f>
IF(I13=プルダウン!$B$3,IF(I15=プルダウン!$D$4,1,IF(I15=プルダウン!$D$5,1,0)),IF(I13=プルダウン!$B$4,IF(I15=プルダウン!$D$4,1,IF(I15=プルダウン!$D$5,1,0))))</f>
        <v>
1</v>
      </c>
      <c r="J14" s="19">
        <f>
IF(J13=プルダウン!$B$3,IF(J15=プルダウン!$D$4,1,IF(J15=プルダウン!$D$5,1,0)),IF(J13=プルダウン!$B$4,IF(J15=プルダウン!$D$4,1,IF(J15=プルダウン!$D$5,1,0))))</f>
        <v>
1</v>
      </c>
      <c r="K14" s="19">
        <f>
IF(K13=プルダウン!$B$3,IF(K15=プルダウン!$D$4,1,IF(K15=プルダウン!$D$5,1,0)),IF(K13=プルダウン!$B$4,IF(K15=プルダウン!$D$4,1,IF(K15=プルダウン!$D$5,1,0))))</f>
        <v>
0</v>
      </c>
      <c r="L14" s="19">
        <f>
IF(L13=プルダウン!$B$3,IF(L15=プルダウン!$D$4,1,IF(L15=プルダウン!$D$5,1,0)),IF(L13=プルダウン!$B$4,IF(L15=プルダウン!$D$4,1,IF(L15=プルダウン!$D$5,1,0))))</f>
        <v>
0</v>
      </c>
      <c r="M14" s="8">
        <f>
IF(M13=プルダウン!$B$3,IF(M15=プルダウン!$D$4,1,IF(M15=プルダウン!$D$5,1,0)),IF(M13=プルダウン!$B$4,IF(M15=プルダウン!$D$4,1,IF(M15=プルダウン!$D$5,1,0))))</f>
        <v>
0</v>
      </c>
      <c r="N14" s="8">
        <f>
IF(N13=プルダウン!$B$3,IF(N15=プルダウン!$D$4,1,IF(N15=プルダウン!$D$5,1,0)),IF(N13=プルダウン!$B$4,IF(N15=プルダウン!$D$4,1,IF(N15=プルダウン!$D$5,1,0))))</f>
        <v>
0</v>
      </c>
      <c r="O14" s="19">
        <f>
IF(O13=プルダウン!$B$3,IF(O15=プルダウン!$D$4,1,IF(O15=プルダウン!$D$5,1,0)),IF(O13=プルダウン!$B$4,IF(O15=プルダウン!$D$4,1,IF(O15=プルダウン!$D$5,1,0))))</f>
        <v>
0</v>
      </c>
      <c r="P14" s="19">
        <f>
IF(P13=プルダウン!$B$3,IF(P15=プルダウン!$D$4,1,IF(P15=プルダウン!$D$5,1,0)),IF(P13=プルダウン!$B$4,IF(P15=プルダウン!$D$4,1,IF(P15=プルダウン!$D$5,1,0))))</f>
        <v>
1</v>
      </c>
      <c r="Q14" s="19">
        <f>
IF(Q13=プルダウン!$B$3,IF(Q15=プルダウン!$D$4,1,IF(Q15=プルダウン!$D$5,1,0)),IF(Q13=プルダウン!$B$4,IF(Q15=プルダウン!$D$4,1,IF(Q15=プルダウン!$D$5,1,0))))</f>
        <v>
1</v>
      </c>
      <c r="R14" s="19">
        <f>
IF(R13=プルダウン!$B$3,IF(R15=プルダウン!$D$4,1,IF(R15=プルダウン!$D$5,1,0)),IF(R13=プルダウン!$B$4,IF(R15=プルダウン!$D$4,1,IF(R15=プルダウン!$D$5,1,0))))</f>
        <v>
0</v>
      </c>
      <c r="S14" s="19">
        <f>
IF(S13=プルダウン!$B$3,IF(S15=プルダウン!$D$4,1,IF(S15=プルダウン!$D$5,1,0)),IF(S13=プルダウン!$B$4,IF(S15=プルダウン!$D$4,1,IF(S15=プルダウン!$D$5,1,0))))</f>
        <v>
0</v>
      </c>
      <c r="T14" s="8">
        <f>
IF(T13=プルダウン!$B$3,IF(T15=プルダウン!$D$4,1,IF(T15=プルダウン!$D$5,1,0)),IF(T13=プルダウン!$B$4,IF(T15=プルダウン!$D$4,1,IF(T15=プルダウン!$D$5,1,0))))</f>
        <v>
0</v>
      </c>
      <c r="U14" s="8">
        <f>
IF(U13=プルダウン!$B$3,IF(U15=プルダウン!$D$4,1,IF(U15=プルダウン!$D$5,1,0)),IF(U13=プルダウン!$B$4,IF(U15=プルダウン!$D$4,1,IF(U15=プルダウン!$D$5,1,0))))</f>
        <v>
0</v>
      </c>
      <c r="V14" s="19">
        <f>
IF(V13=プルダウン!$B$3,IF(V15=プルダウン!$D$4,1,IF(V15=プルダウン!$D$5,1,0)),IF(V13=プルダウン!$B$4,IF(V15=プルダウン!$D$4,1,IF(V15=プルダウン!$D$5,1,0))))</f>
        <v>
0</v>
      </c>
      <c r="W14" s="19">
        <f>
IF(W13=プルダウン!$B$3,IF(W15=プルダウン!$D$4,1,IF(W15=プルダウン!$D$5,1,0)),IF(W13=プルダウン!$B$4,IF(W15=プルダウン!$D$4,1,IF(W15=プルダウン!$D$5,1,0))))</f>
        <v>
1</v>
      </c>
      <c r="X14" s="19">
        <f>
IF(X13=プルダウン!$B$3,IF(X15=プルダウン!$D$4,1,IF(X15=プルダウン!$D$5,1,0)),IF(X13=プルダウン!$B$4,IF(X15=プルダウン!$D$4,1,IF(X15=プルダウン!$D$5,1,0))))</f>
        <v>
1</v>
      </c>
      <c r="Y14" s="19">
        <f>
IF(Y13=プルダウン!$B$3,IF(Y15=プルダウン!$D$4,1,IF(Y15=プルダウン!$D$5,1,0)),IF(Y13=プルダウン!$B$4,IF(Y15=プルダウン!$D$4,1,IF(Y15=プルダウン!$D$5,1,0))))</f>
        <v>
0</v>
      </c>
      <c r="Z14" s="19">
        <f>
IF(Z13=プルダウン!$B$3,IF(Z15=プルダウン!$D$4,1,IF(Z15=プルダウン!$D$5,1,0)),IF(Z13=プルダウン!$B$4,IF(Z15=プルダウン!$D$4,1,IF(Z15=プルダウン!$D$5,1,0))))</f>
        <v>
0</v>
      </c>
      <c r="AA14" s="8">
        <f>
IF(AA13=プルダウン!$B$3,IF(AA15=プルダウン!$D$4,1,IF(AA15=プルダウン!$D$5,1,0)),IF(AA13=プルダウン!$B$4,IF(AA15=プルダウン!$D$4,1,IF(AA15=プルダウン!$D$5,1,0))))</f>
        <v>
0</v>
      </c>
      <c r="AB14" s="8">
        <f>
IF(AB13=プルダウン!$B$3,IF(AB15=プルダウン!$D$4,1,IF(AB15=プルダウン!$D$5,1,0)),IF(AB13=プルダウン!$B$4,IF(AB15=プルダウン!$D$4,1,IF(AB15=プルダウン!$D$5,1,0))))</f>
        <v>
0</v>
      </c>
      <c r="AC14" s="19">
        <f>
IF(AC13=プルダウン!$B$3,IF(AC15=プルダウン!$D$4,1,IF(AC15=プルダウン!$D$5,1,0)),IF(AC13=プルダウン!$B$4,IF(AC15=プルダウン!$D$4,1,IF(AC15=プルダウン!$D$5,1,0))))</f>
        <v>
0</v>
      </c>
      <c r="AD14" s="19">
        <f>
IF(AD13=プルダウン!$B$3,IF(AD15=プルダウン!$D$4,1,IF(AD15=プルダウン!$D$5,1,0)),IF(AD13=プルダウン!$B$4,IF(AD15=プルダウン!$D$4,1,IF(AD15=プルダウン!$D$5,1,0))))</f>
        <v>
1</v>
      </c>
      <c r="AE14" s="19">
        <f>
IF(AE13=プルダウン!$B$3,IF(AE15=プルダウン!$D$4,1,IF(AE15=プルダウン!$D$5,1,0)),IF(AE13=プルダウン!$B$4,IF(AE15=プルダウン!$D$4,1,IF(AE15=プルダウン!$D$5,1,0))))</f>
        <v>
1</v>
      </c>
      <c r="AF14" s="19">
        <f>
IF(AF13=プルダウン!$B$3,IF(AF15=プルダウン!$D$4,1,IF(AF15=プルダウン!$D$5,1,0)),IF(AF13=プルダウン!$B$4,IF(AF15=プルダウン!$D$4,1,IF(AF15=プルダウン!$D$5,1,0))))</f>
        <v>
0</v>
      </c>
      <c r="AG14" s="19">
        <f>
IF(AG13=プルダウン!$B$3,IF(AG15=プルダウン!$D$4,1,IF(AG15=プルダウン!$D$5,1,0)),IF(AG13=プルダウン!$B$4,IF(AG15=プルダウン!$D$4,1,IF(AG15=プルダウン!$D$5,1,0))))</f>
        <v>
0</v>
      </c>
      <c r="AH14" s="8">
        <f>
IF(AH13=プルダウン!$B$3,IF(AH15=プルダウン!$D$4,1,IF(AH15=プルダウン!$D$5,1,0)),IF(AH13=プルダウン!$B$4,IF(AH15=プルダウン!$D$4,1,IF(AH15=プルダウン!$D$5,1,0))))</f>
        <v>
0</v>
      </c>
      <c r="AI14" s="8">
        <f>
IF(AI13=プルダウン!$B$3,IF(AI15=プルダウン!$D$4,1,IF(AI15=プルダウン!$D$5,1,0)),IF(AI13=プルダウン!$B$4,IF(AI15=プルダウン!$D$4,1,IF(AI15=プルダウン!$D$5,1,0))))</f>
        <v>
1</v>
      </c>
      <c r="AJ14" s="8">
        <f>
IF(AJ13=プルダウン!$B$3,IF(AJ15=プルダウン!$D$4,1,IF(AJ15=プルダウン!$D$5,1,0)),IF(AJ13=プルダウン!$B$4,IF(AJ15=プルダウン!$D$4,1,IF(AJ15=プルダウン!$D$5,1,0))))</f>
        <v>
0</v>
      </c>
      <c r="AK14" s="23"/>
      <c r="AL14" s="22"/>
      <c r="AM14" s="11"/>
      <c r="AN14" s="11"/>
      <c r="AO14" s="11"/>
      <c r="AP14" s="20"/>
      <c r="AQ14" s="21"/>
    </row>
    <row r="15" spans="1:43" ht="20.25" customHeight="1" thickBot="1" x14ac:dyDescent="0.25">
      <c r="A15" s="51"/>
      <c r="B15" s="52"/>
      <c r="C15" s="52"/>
      <c r="D15" s="62" t="s">
        <v>
18</v>
      </c>
      <c r="E15" s="63"/>
      <c r="F15" s="64"/>
      <c r="G15" s="19" t="s">
        <v>
36</v>
      </c>
      <c r="H15" s="19" t="s">
        <v>
36</v>
      </c>
      <c r="I15" s="19" t="s">
        <v>
37</v>
      </c>
      <c r="J15" s="19" t="s">
        <v>
37</v>
      </c>
      <c r="K15" s="19" t="s">
        <v>
36</v>
      </c>
      <c r="L15" s="19" t="s">
        <v>
36</v>
      </c>
      <c r="M15" s="19" t="s">
        <v>
36</v>
      </c>
      <c r="N15" s="19" t="s">
        <v>
36</v>
      </c>
      <c r="O15" s="19" t="s">
        <v>
36</v>
      </c>
      <c r="P15" s="19" t="s">
        <v>
37</v>
      </c>
      <c r="Q15" s="19" t="s">
        <v>
37</v>
      </c>
      <c r="R15" s="19" t="s">
        <v>
36</v>
      </c>
      <c r="S15" s="19" t="s">
        <v>
36</v>
      </c>
      <c r="T15" s="19" t="s">
        <v>
36</v>
      </c>
      <c r="U15" s="19" t="s">
        <v>
36</v>
      </c>
      <c r="V15" s="19" t="s">
        <v>
36</v>
      </c>
      <c r="W15" s="19" t="s">
        <v>
37</v>
      </c>
      <c r="X15" s="19" t="s">
        <v>
37</v>
      </c>
      <c r="Y15" s="19" t="s">
        <v>
36</v>
      </c>
      <c r="Z15" s="19" t="s">
        <v>
36</v>
      </c>
      <c r="AA15" s="19" t="s">
        <v>
36</v>
      </c>
      <c r="AB15" s="19" t="s">
        <v>
36</v>
      </c>
      <c r="AC15" s="19" t="s">
        <v>
36</v>
      </c>
      <c r="AD15" s="19" t="s">
        <v>
37</v>
      </c>
      <c r="AE15" s="19" t="s">
        <v>
37</v>
      </c>
      <c r="AF15" s="19" t="s">
        <v>
36</v>
      </c>
      <c r="AG15" s="19" t="s">
        <v>
36</v>
      </c>
      <c r="AH15" s="19" t="s">
        <v>
36</v>
      </c>
      <c r="AI15" s="10" t="s">
        <v>
37</v>
      </c>
      <c r="AJ15" s="29" t="s">
        <v>
36</v>
      </c>
      <c r="AK15" s="30"/>
      <c r="AL15" s="73" t="s">
        <v>
23</v>
      </c>
      <c r="AM15" s="74"/>
      <c r="AN15" s="74"/>
      <c r="AO15" s="74"/>
      <c r="AP15" s="75">
        <f>
SUM(G14:AK14)</f>
        <v>
9</v>
      </c>
      <c r="AQ15" s="76"/>
    </row>
    <row r="16" spans="1:43" ht="20.25" customHeight="1" x14ac:dyDescent="0.2">
      <c r="A16" s="47" t="s">
        <v>
73</v>
      </c>
      <c r="B16" s="48"/>
      <c r="C16" s="48"/>
      <c r="D16" s="56" t="s">
        <v>
20</v>
      </c>
      <c r="E16" s="57"/>
      <c r="F16" s="58"/>
      <c r="G16" s="5">
        <v>
1</v>
      </c>
      <c r="H16" s="5">
        <v>
2</v>
      </c>
      <c r="I16" s="5">
        <v>
3</v>
      </c>
      <c r="J16" s="5">
        <v>
4</v>
      </c>
      <c r="K16" s="5">
        <v>
5</v>
      </c>
      <c r="L16" s="17">
        <v>
6</v>
      </c>
      <c r="M16" s="17">
        <v>
7</v>
      </c>
      <c r="N16" s="5">
        <v>
8</v>
      </c>
      <c r="O16" s="5">
        <v>
9</v>
      </c>
      <c r="P16" s="17">
        <v>
10</v>
      </c>
      <c r="Q16" s="17">
        <v>
11</v>
      </c>
      <c r="R16" s="17">
        <v>
12</v>
      </c>
      <c r="S16" s="17">
        <v>
13</v>
      </c>
      <c r="T16" s="17">
        <v>
14</v>
      </c>
      <c r="U16" s="5">
        <v>
15</v>
      </c>
      <c r="V16" s="5">
        <v>
16</v>
      </c>
      <c r="W16" s="17">
        <v>
17</v>
      </c>
      <c r="X16" s="17">
        <v>
18</v>
      </c>
      <c r="Y16" s="17">
        <v>
19</v>
      </c>
      <c r="Z16" s="17">
        <v>
20</v>
      </c>
      <c r="AA16" s="17">
        <v>
21</v>
      </c>
      <c r="AB16" s="5">
        <v>
22</v>
      </c>
      <c r="AC16" s="5">
        <v>
23</v>
      </c>
      <c r="AD16" s="17">
        <v>
24</v>
      </c>
      <c r="AE16" s="17">
        <v>
25</v>
      </c>
      <c r="AF16" s="17">
        <v>
26</v>
      </c>
      <c r="AG16" s="17">
        <v>
27</v>
      </c>
      <c r="AH16" s="17">
        <v>
28</v>
      </c>
      <c r="AI16" s="6">
        <v>
29</v>
      </c>
      <c r="AJ16" s="6">
        <v>
30</v>
      </c>
      <c r="AK16" s="24">
        <v>
31</v>
      </c>
      <c r="AL16" s="65" t="s">
        <v>
22</v>
      </c>
      <c r="AM16" s="66"/>
      <c r="AN16" s="66"/>
      <c r="AO16" s="66"/>
      <c r="AP16" s="66"/>
      <c r="AQ16" s="67"/>
    </row>
    <row r="17" spans="1:43" ht="20.25" customHeight="1" x14ac:dyDescent="0.2">
      <c r="A17" s="49"/>
      <c r="B17" s="50"/>
      <c r="C17" s="50"/>
      <c r="D17" s="59" t="s">
        <v>
9</v>
      </c>
      <c r="E17" s="60"/>
      <c r="F17" s="61"/>
      <c r="G17" s="8" t="s">
        <v>
15</v>
      </c>
      <c r="H17" s="8" t="s">
        <v>
0</v>
      </c>
      <c r="I17" s="8" t="s">
        <v>
1</v>
      </c>
      <c r="J17" s="8" t="s">
        <v>
11</v>
      </c>
      <c r="K17" s="8" t="s">
        <v>
12</v>
      </c>
      <c r="L17" s="19" t="s">
        <v>
13</v>
      </c>
      <c r="M17" s="19" t="s">
        <v>
14</v>
      </c>
      <c r="N17" s="8" t="s">
        <v>
15</v>
      </c>
      <c r="O17" s="8" t="s">
        <v>
0</v>
      </c>
      <c r="P17" s="19" t="s">
        <v>
1</v>
      </c>
      <c r="Q17" s="19" t="s">
        <v>
11</v>
      </c>
      <c r="R17" s="19" t="s">
        <v>
12</v>
      </c>
      <c r="S17" s="19" t="s">
        <v>
13</v>
      </c>
      <c r="T17" s="19" t="s">
        <v>
14</v>
      </c>
      <c r="U17" s="8" t="s">
        <v>
15</v>
      </c>
      <c r="V17" s="8" t="s">
        <v>
0</v>
      </c>
      <c r="W17" s="19" t="s">
        <v>
1</v>
      </c>
      <c r="X17" s="19" t="s">
        <v>
11</v>
      </c>
      <c r="Y17" s="19" t="s">
        <v>
12</v>
      </c>
      <c r="Z17" s="19" t="s">
        <v>
13</v>
      </c>
      <c r="AA17" s="19" t="s">
        <v>
14</v>
      </c>
      <c r="AB17" s="8" t="s">
        <v>
15</v>
      </c>
      <c r="AC17" s="8" t="s">
        <v>
0</v>
      </c>
      <c r="AD17" s="19" t="s">
        <v>
1</v>
      </c>
      <c r="AE17" s="19" t="s">
        <v>
11</v>
      </c>
      <c r="AF17" s="19" t="s">
        <v>
12</v>
      </c>
      <c r="AG17" s="19" t="s">
        <v>
13</v>
      </c>
      <c r="AH17" s="19" t="s">
        <v>
14</v>
      </c>
      <c r="AI17" s="8" t="s">
        <v>
15</v>
      </c>
      <c r="AJ17" s="8" t="s">
        <v>
0</v>
      </c>
      <c r="AK17" s="19" t="s">
        <v>
1</v>
      </c>
      <c r="AL17" s="68"/>
      <c r="AM17" s="69"/>
      <c r="AN17" s="69"/>
      <c r="AO17" s="69"/>
      <c r="AP17" s="69"/>
      <c r="AQ17" s="70"/>
    </row>
    <row r="18" spans="1:43" ht="20.25" customHeight="1" x14ac:dyDescent="0.2">
      <c r="A18" s="49"/>
      <c r="B18" s="50"/>
      <c r="C18" s="50"/>
      <c r="D18" s="59" t="s">
        <v>
16</v>
      </c>
      <c r="E18" s="60"/>
      <c r="F18" s="61"/>
      <c r="G18" s="19" t="s">
        <v>
24</v>
      </c>
      <c r="H18" s="19" t="s">
        <v>
24</v>
      </c>
      <c r="I18" s="8" t="s">
        <v>
24</v>
      </c>
      <c r="J18" s="8" t="s">
        <v>
24</v>
      </c>
      <c r="K18" s="8" t="s">
        <v>
24</v>
      </c>
      <c r="L18" s="8" t="s">
        <v>
24</v>
      </c>
      <c r="M18" s="19" t="s">
        <v>
24</v>
      </c>
      <c r="N18" s="19" t="s">
        <v>
24</v>
      </c>
      <c r="O18" s="19" t="s">
        <v>
24</v>
      </c>
      <c r="P18" s="19" t="s">
        <v>
24</v>
      </c>
      <c r="Q18" s="19" t="s">
        <v>
24</v>
      </c>
      <c r="R18" s="8" t="s">
        <v>
24</v>
      </c>
      <c r="S18" s="8" t="s">
        <v>
24</v>
      </c>
      <c r="T18" s="19" t="s">
        <v>
24</v>
      </c>
      <c r="U18" s="19" t="s">
        <v>
24</v>
      </c>
      <c r="V18" s="19" t="s">
        <v>
24</v>
      </c>
      <c r="W18" s="19" t="s">
        <v>
24</v>
      </c>
      <c r="X18" s="19" t="s">
        <v>
24</v>
      </c>
      <c r="Y18" s="8" t="s">
        <v>
24</v>
      </c>
      <c r="Z18" s="8" t="s">
        <v>
24</v>
      </c>
      <c r="AA18" s="19" t="s">
        <v>
24</v>
      </c>
      <c r="AB18" s="19" t="s">
        <v>
24</v>
      </c>
      <c r="AC18" s="19" t="s">
        <v>
24</v>
      </c>
      <c r="AD18" s="19" t="s">
        <v>
24</v>
      </c>
      <c r="AE18" s="19" t="s">
        <v>
24</v>
      </c>
      <c r="AF18" s="8" t="s">
        <v>
24</v>
      </c>
      <c r="AG18" s="8" t="s">
        <v>
24</v>
      </c>
      <c r="AH18" s="19" t="s">
        <v>
24</v>
      </c>
      <c r="AI18" s="19" t="s">
        <v>
24</v>
      </c>
      <c r="AJ18" s="19" t="s">
        <v>
24</v>
      </c>
      <c r="AK18" s="23" t="s">
        <v>
24</v>
      </c>
      <c r="AL18" s="68" t="s">
        <v>
54</v>
      </c>
      <c r="AM18" s="69"/>
      <c r="AN18" s="69"/>
      <c r="AO18" s="69"/>
      <c r="AP18" s="71">
        <f>
COUNTIF(G18:AK18,プルダウン!$B$3)+COUNTIF(G18:AK18,プルダウン!$B$4)</f>
        <v>
31</v>
      </c>
      <c r="AQ18" s="72"/>
    </row>
    <row r="19" spans="1:43" ht="20.25" hidden="1" customHeight="1" x14ac:dyDescent="0.2">
      <c r="A19" s="49"/>
      <c r="B19" s="50"/>
      <c r="C19" s="50"/>
      <c r="D19" s="53"/>
      <c r="E19" s="54"/>
      <c r="F19" s="55"/>
      <c r="G19" s="19">
        <f>
IF(G18=プルダウン!$B$3,IF(G20=プルダウン!$D$4,1,IF(G20=プルダウン!$D$5,1,0)),IF(G18=プルダウン!$B$4,IF(G20=プルダウン!$D$4,1,IF(G20=プルダウン!$D$5,1,0))))</f>
        <v>
1</v>
      </c>
      <c r="H19" s="19">
        <f>
IF(H18=プルダウン!$B$3,IF(H20=プルダウン!$D$4,1,IF(H20=プルダウン!$D$5,1,0)),IF(H18=プルダウン!$B$4,IF(H20=プルダウン!$D$4,1,IF(H20=プルダウン!$D$5,1,0))))</f>
        <v>
1</v>
      </c>
      <c r="I19" s="8">
        <f>
IF(I18=プルダウン!$B$3,IF(I20=プルダウン!$D$4,1,IF(I20=プルダウン!$D$5,1,0)),IF(I18=プルダウン!$B$4,IF(I20=プルダウン!$D$4,1,IF(I20=プルダウン!$D$5,1,0))))</f>
        <v>
1</v>
      </c>
      <c r="J19" s="8">
        <f>
IF(J18=プルダウン!$B$3,IF(J20=プルダウン!$D$4,1,IF(J20=プルダウン!$D$5,1,0)),IF(J18=プルダウン!$B$4,IF(J20=プルダウン!$D$4,1,IF(J20=プルダウン!$D$5,1,0))))</f>
        <v>
1</v>
      </c>
      <c r="K19" s="8">
        <f>
IF(K18=プルダウン!$B$3,IF(K20=プルダウン!$D$4,1,IF(K20=プルダウン!$D$5,1,0)),IF(K18=プルダウン!$B$4,IF(K20=プルダウン!$D$4,1,IF(K20=プルダウン!$D$5,1,0))))</f>
        <v>
1</v>
      </c>
      <c r="L19" s="8">
        <f>
IF(L18=プルダウン!$B$3,IF(L20=プルダウン!$D$4,1,IF(L20=プルダウン!$D$5,1,0)),IF(L18=プルダウン!$B$4,IF(L20=プルダウン!$D$4,1,IF(L20=プルダウン!$D$5,1,0))))</f>
        <v>
0</v>
      </c>
      <c r="M19" s="19">
        <f>
IF(M18=プルダウン!$B$3,IF(M20=プルダウン!$D$4,1,IF(M20=プルダウン!$D$5,1,0)),IF(M18=プルダウン!$B$4,IF(M20=プルダウン!$D$4,1,IF(M20=プルダウン!$D$5,1,0))))</f>
        <v>
0</v>
      </c>
      <c r="N19" s="19">
        <f>
IF(N18=プルダウン!$B$3,IF(N20=プルダウン!$D$4,1,IF(N20=プルダウン!$D$5,1,0)),IF(N18=プルダウン!$B$4,IF(N20=プルダウン!$D$4,1,IF(N20=プルダウン!$D$5,1,0))))</f>
        <v>
1</v>
      </c>
      <c r="O19" s="19">
        <f>
IF(O18=プルダウン!$B$3,IF(O20=プルダウン!$D$4,1,IF(O20=プルダウン!$D$5,1,0)),IF(O18=プルダウン!$B$4,IF(O20=プルダウン!$D$4,1,IF(O20=プルダウン!$D$5,1,0))))</f>
        <v>
1</v>
      </c>
      <c r="P19" s="19">
        <f>
IF(P18=プルダウン!$B$3,IF(P20=プルダウン!$D$4,1,IF(P20=プルダウン!$D$5,1,0)),IF(P18=プルダウン!$B$4,IF(P20=プルダウン!$D$4,1,IF(P20=プルダウン!$D$5,1,0))))</f>
        <v>
0</v>
      </c>
      <c r="Q19" s="19">
        <f>
IF(Q18=プルダウン!$B$3,IF(Q20=プルダウン!$D$4,1,IF(Q20=プルダウン!$D$5,1,0)),IF(Q18=プルダウン!$B$4,IF(Q20=プルダウン!$D$4,1,IF(Q20=プルダウン!$D$5,1,0))))</f>
        <v>
0</v>
      </c>
      <c r="R19" s="8">
        <f>
IF(R18=プルダウン!$B$3,IF(R20=プルダウン!$D$4,1,IF(R20=プルダウン!$D$5,1,0)),IF(R18=プルダウン!$B$4,IF(R20=プルダウン!$D$4,1,IF(R20=プルダウン!$D$5,1,0))))</f>
        <v>
0</v>
      </c>
      <c r="S19" s="8">
        <f>
IF(S18=プルダウン!$B$3,IF(S20=プルダウン!$D$4,1,IF(S20=プルダウン!$D$5,1,0)),IF(S18=プルダウン!$B$4,IF(S20=プルダウン!$D$4,1,IF(S20=プルダウン!$D$5,1,0))))</f>
        <v>
0</v>
      </c>
      <c r="T19" s="19">
        <f>
IF(T18=プルダウン!$B$3,IF(T20=プルダウン!$D$4,1,IF(T20=プルダウン!$D$5,1,0)),IF(T18=プルダウン!$B$4,IF(T20=プルダウン!$D$4,1,IF(T20=プルダウン!$D$5,1,0))))</f>
        <v>
0</v>
      </c>
      <c r="U19" s="19">
        <f>
IF(U18=プルダウン!$B$3,IF(U20=プルダウン!$D$4,1,IF(U20=プルダウン!$D$5,1,0)),IF(U18=プルダウン!$B$4,IF(U20=プルダウン!$D$4,1,IF(U20=プルダウン!$D$5,1,0))))</f>
        <v>
1</v>
      </c>
      <c r="V19" s="19">
        <f>
IF(V18=プルダウン!$B$3,IF(V20=プルダウン!$D$4,1,IF(V20=プルダウン!$D$5,1,0)),IF(V18=プルダウン!$B$4,IF(V20=プルダウン!$D$4,1,IF(V20=プルダウン!$D$5,1,0))))</f>
        <v>
1</v>
      </c>
      <c r="W19" s="19">
        <f>
IF(W18=プルダウン!$B$3,IF(W20=プルダウン!$D$4,1,IF(W20=プルダウン!$D$5,1,0)),IF(W18=プルダウン!$B$4,IF(W20=プルダウン!$D$4,1,IF(W20=プルダウン!$D$5,1,0))))</f>
        <v>
0</v>
      </c>
      <c r="X19" s="19">
        <f>
IF(X18=プルダウン!$B$3,IF(X20=プルダウン!$D$4,1,IF(X20=プルダウン!$D$5,1,0)),IF(X18=プルダウン!$B$4,IF(X20=プルダウン!$D$4,1,IF(X20=プルダウン!$D$5,1,0))))</f>
        <v>
0</v>
      </c>
      <c r="Y19" s="19">
        <f>
IF(Y18=プルダウン!$B$3,IF(Y20=プルダウン!$D$4,1,IF(Y20=プルダウン!$D$5,1,0)),IF(Y18=プルダウン!$B$4,IF(Y20=プルダウン!$D$4,1,IF(Y20=プルダウン!$D$5,1,0))))</f>
        <v>
0</v>
      </c>
      <c r="Z19" s="19">
        <f>
IF(Z18=プルダウン!$B$3,IF(Z20=プルダウン!$D$4,1,IF(Z20=プルダウン!$D$5,1,0)),IF(Z18=プルダウン!$B$4,IF(Z20=プルダウン!$D$4,1,IF(Z20=プルダウン!$D$5,1,0))))</f>
        <v>
0</v>
      </c>
      <c r="AA19" s="19">
        <f>
IF(AA18=プルダウン!$B$3,IF(AA20=プルダウン!$D$4,1,IF(AA20=プルダウン!$D$5,1,0)),IF(AA18=プルダウン!$B$4,IF(AA20=プルダウン!$D$4,1,IF(AA20=プルダウン!$D$5,1,0))))</f>
        <v>
0</v>
      </c>
      <c r="AB19" s="19">
        <f>
IF(AB18=プルダウン!$B$3,IF(AB20=プルダウン!$D$4,1,IF(AB20=プルダウン!$D$5,1,0)),IF(AB18=プルダウン!$B$4,IF(AB20=プルダウン!$D$4,1,IF(AB20=プルダウン!$D$5,1,0))))</f>
        <v>
1</v>
      </c>
      <c r="AC19" s="19">
        <f>
IF(AC18=プルダウン!$B$3,IF(AC20=プルダウン!$D$4,1,IF(AC20=プルダウン!$D$5,1,0)),IF(AC18=プルダウン!$B$4,IF(AC20=プルダウン!$D$4,1,IF(AC20=プルダウン!$D$5,1,0))))</f>
        <v>
1</v>
      </c>
      <c r="AD19" s="19">
        <f>
IF(AD18=プルダウン!$B$3,IF(AD20=プルダウン!$D$4,1,IF(AD20=プルダウン!$D$5,1,0)),IF(AD18=プルダウン!$B$4,IF(AD20=プルダウン!$D$4,1,IF(AD20=プルダウン!$D$5,1,0))))</f>
        <v>
0</v>
      </c>
      <c r="AE19" s="19">
        <f>
IF(AE18=プルダウン!$B$3,IF(AE20=プルダウン!$D$4,1,IF(AE20=プルダウン!$D$5,1,0)),IF(AE18=プルダウン!$B$4,IF(AE20=プルダウン!$D$4,1,IF(AE20=プルダウン!$D$5,1,0))))</f>
        <v>
0</v>
      </c>
      <c r="AF19" s="8">
        <f>
IF(AF18=プルダウン!$B$3,IF(AF20=プルダウン!$D$4,1,IF(AF20=プルダウン!$D$5,1,0)),IF(AF18=プルダウン!$B$4,IF(AF20=プルダウン!$D$4,1,IF(AF20=プルダウン!$D$5,1,0))))</f>
        <v>
0</v>
      </c>
      <c r="AG19" s="8">
        <f>
IF(AG18=プルダウン!$B$3,IF(AG20=プルダウン!$D$4,1,IF(AG20=プルダウン!$D$5,1,0)),IF(AG18=プルダウン!$B$4,IF(AG20=プルダウン!$D$4,1,IF(AG20=プルダウン!$D$5,1,0))))</f>
        <v>
0</v>
      </c>
      <c r="AH19" s="19">
        <f>
IF(AH18=プルダウン!$B$3,IF(AH20=プルダウン!$D$4,1,IF(AH20=プルダウン!$D$5,1,0)),IF(AH18=プルダウン!$B$4,IF(AH20=プルダウン!$D$4,1,IF(AH20=プルダウン!$D$5,1,0))))</f>
        <v>
0</v>
      </c>
      <c r="AI19" s="19">
        <f>
IF(AI18=プルダウン!$B$3,IF(AI20=プルダウン!$D$4,1,IF(AI20=プルダウン!$D$5,1,0)),IF(AI18=プルダウン!$B$4,IF(AI20=プルダウン!$D$4,1,IF(AI20=プルダウン!$D$5,1,0))))</f>
        <v>
1</v>
      </c>
      <c r="AJ19" s="19">
        <f>
IF(AJ18=プルダウン!$B$3,IF(AJ20=プルダウン!$D$4,1,IF(AJ20=プルダウン!$D$5,1,0)),IF(AJ18=プルダウン!$B$4,IF(AJ20=プルダウン!$D$4,1,IF(AJ20=プルダウン!$D$5,1,0))))</f>
        <v>
1</v>
      </c>
      <c r="AK19" s="23">
        <f>
IF(AK18=プルダウン!$B$3,IF(AK20=プルダウン!$D$4,1,IF(AK20=プルダウン!$D$5,1,0)),IF(AK18=プルダウン!$B$4,IF(AK20=プルダウン!$D$4,1,IF(AK20=プルダウン!$D$5,1,0))))</f>
        <v>
0</v>
      </c>
      <c r="AL19" s="22"/>
      <c r="AM19" s="11"/>
      <c r="AN19" s="11"/>
      <c r="AO19" s="11"/>
      <c r="AP19" s="20"/>
      <c r="AQ19" s="21"/>
    </row>
    <row r="20" spans="1:43" ht="20.25" customHeight="1" thickBot="1" x14ac:dyDescent="0.25">
      <c r="A20" s="51"/>
      <c r="B20" s="52"/>
      <c r="C20" s="52"/>
      <c r="D20" s="59" t="s">
        <v>
18</v>
      </c>
      <c r="E20" s="60"/>
      <c r="F20" s="61"/>
      <c r="G20" s="19" t="s">
        <v>
37</v>
      </c>
      <c r="H20" s="19" t="s">
        <v>
37</v>
      </c>
      <c r="I20" s="8" t="s">
        <v>
37</v>
      </c>
      <c r="J20" s="8" t="s">
        <v>
37</v>
      </c>
      <c r="K20" s="8" t="s">
        <v>
37</v>
      </c>
      <c r="L20" s="19" t="s">
        <v>
36</v>
      </c>
      <c r="M20" s="19" t="s">
        <v>
36</v>
      </c>
      <c r="N20" s="19" t="s">
        <v>
37</v>
      </c>
      <c r="O20" s="19" t="s">
        <v>
37</v>
      </c>
      <c r="P20" s="19" t="s">
        <v>
36</v>
      </c>
      <c r="Q20" s="19" t="s">
        <v>
36</v>
      </c>
      <c r="R20" s="19" t="s">
        <v>
36</v>
      </c>
      <c r="S20" s="19" t="s">
        <v>
36</v>
      </c>
      <c r="T20" s="19" t="s">
        <v>
36</v>
      </c>
      <c r="U20" s="19" t="s">
        <v>
37</v>
      </c>
      <c r="V20" s="19" t="s">
        <v>
37</v>
      </c>
      <c r="W20" s="19" t="s">
        <v>
36</v>
      </c>
      <c r="X20" s="19" t="s">
        <v>
36</v>
      </c>
      <c r="Y20" s="19" t="s">
        <v>
36</v>
      </c>
      <c r="Z20" s="19" t="s">
        <v>
36</v>
      </c>
      <c r="AA20" s="19" t="s">
        <v>
36</v>
      </c>
      <c r="AB20" s="19" t="s">
        <v>
37</v>
      </c>
      <c r="AC20" s="19" t="s">
        <v>
37</v>
      </c>
      <c r="AD20" s="19" t="s">
        <v>
36</v>
      </c>
      <c r="AE20" s="19" t="s">
        <v>
36</v>
      </c>
      <c r="AF20" s="19" t="s">
        <v>
36</v>
      </c>
      <c r="AG20" s="29" t="s">
        <v>
36</v>
      </c>
      <c r="AH20" s="19" t="s">
        <v>
36</v>
      </c>
      <c r="AI20" s="29" t="s">
        <v>
37</v>
      </c>
      <c r="AJ20" s="29" t="s">
        <v>
37</v>
      </c>
      <c r="AK20" s="30" t="s">
        <v>
36</v>
      </c>
      <c r="AL20" s="73" t="s">
        <v>
23</v>
      </c>
      <c r="AM20" s="74"/>
      <c r="AN20" s="74"/>
      <c r="AO20" s="74"/>
      <c r="AP20" s="75">
        <f>
SUM(G19:AK19)</f>
        <v>
13</v>
      </c>
      <c r="AQ20" s="76"/>
    </row>
    <row r="21" spans="1:43" ht="20.25" customHeight="1" x14ac:dyDescent="0.2">
      <c r="A21" s="47" t="s">
        <v>
72</v>
      </c>
      <c r="B21" s="48"/>
      <c r="C21" s="48"/>
      <c r="D21" s="56" t="s">
        <v>
20</v>
      </c>
      <c r="E21" s="57"/>
      <c r="F21" s="58"/>
      <c r="G21" s="17">
        <v>
1</v>
      </c>
      <c r="H21" s="17">
        <v>
2</v>
      </c>
      <c r="I21" s="17">
        <v>
3</v>
      </c>
      <c r="J21" s="17">
        <v>
4</v>
      </c>
      <c r="K21" s="5">
        <v>
5</v>
      </c>
      <c r="L21" s="5">
        <v>
6</v>
      </c>
      <c r="M21" s="17">
        <v>
7</v>
      </c>
      <c r="N21" s="17">
        <v>
8</v>
      </c>
      <c r="O21" s="17">
        <v>
9</v>
      </c>
      <c r="P21" s="17">
        <v>
10</v>
      </c>
      <c r="Q21" s="17">
        <v>
11</v>
      </c>
      <c r="R21" s="5">
        <v>
12</v>
      </c>
      <c r="S21" s="5">
        <v>
13</v>
      </c>
      <c r="T21" s="17">
        <v>
14</v>
      </c>
      <c r="U21" s="17">
        <v>
15</v>
      </c>
      <c r="V21" s="17">
        <v>
16</v>
      </c>
      <c r="W21" s="17">
        <v>
17</v>
      </c>
      <c r="X21" s="17">
        <v>
18</v>
      </c>
      <c r="Y21" s="5">
        <v>
19</v>
      </c>
      <c r="Z21" s="5">
        <v>
20</v>
      </c>
      <c r="AA21" s="17">
        <v>
21</v>
      </c>
      <c r="AB21" s="17">
        <v>
22</v>
      </c>
      <c r="AC21" s="17">
        <v>
23</v>
      </c>
      <c r="AD21" s="17">
        <v>
24</v>
      </c>
      <c r="AE21" s="17">
        <v>
25</v>
      </c>
      <c r="AF21" s="5">
        <v>
26</v>
      </c>
      <c r="AG21" s="5">
        <v>
27</v>
      </c>
      <c r="AH21" s="17">
        <v>
28</v>
      </c>
      <c r="AI21" s="18">
        <v>
29</v>
      </c>
      <c r="AJ21" s="18">
        <v>
30</v>
      </c>
      <c r="AK21" s="24"/>
      <c r="AL21" s="65" t="s">
        <v>
22</v>
      </c>
      <c r="AM21" s="66"/>
      <c r="AN21" s="66"/>
      <c r="AO21" s="66"/>
      <c r="AP21" s="66"/>
      <c r="AQ21" s="67"/>
    </row>
    <row r="22" spans="1:43" ht="20.25" customHeight="1" x14ac:dyDescent="0.2">
      <c r="A22" s="49"/>
      <c r="B22" s="50"/>
      <c r="C22" s="50"/>
      <c r="D22" s="59" t="s">
        <v>
9</v>
      </c>
      <c r="E22" s="60"/>
      <c r="F22" s="61"/>
      <c r="G22" s="19" t="s">
        <v>
2</v>
      </c>
      <c r="H22" s="19" t="s">
        <v>
62</v>
      </c>
      <c r="I22" s="19" t="s">
        <v>
4</v>
      </c>
      <c r="J22" s="19" t="s">
        <v>
61</v>
      </c>
      <c r="K22" s="8" t="s">
        <v>
6</v>
      </c>
      <c r="L22" s="8" t="s">
        <v>
7</v>
      </c>
      <c r="M22" s="19" t="s">
        <v>
8</v>
      </c>
      <c r="N22" s="19" t="s">
        <v>
2</v>
      </c>
      <c r="O22" s="19" t="s">
        <v>
3</v>
      </c>
      <c r="P22" s="19" t="s">
        <v>
4</v>
      </c>
      <c r="Q22" s="19" t="s">
        <v>
61</v>
      </c>
      <c r="R22" s="8" t="s">
        <v>
6</v>
      </c>
      <c r="S22" s="8" t="s">
        <v>
7</v>
      </c>
      <c r="T22" s="19" t="s">
        <v>
8</v>
      </c>
      <c r="U22" s="19" t="s">
        <v>
2</v>
      </c>
      <c r="V22" s="19" t="s">
        <v>
3</v>
      </c>
      <c r="W22" s="19" t="s">
        <v>
4</v>
      </c>
      <c r="X22" s="19" t="s">
        <v>
61</v>
      </c>
      <c r="Y22" s="8" t="s">
        <v>
6</v>
      </c>
      <c r="Z22" s="8" t="s">
        <v>
7</v>
      </c>
      <c r="AA22" s="19" t="s">
        <v>
8</v>
      </c>
      <c r="AB22" s="19" t="s">
        <v>
2</v>
      </c>
      <c r="AC22" s="19" t="s">
        <v>
3</v>
      </c>
      <c r="AD22" s="19" t="s">
        <v>
4</v>
      </c>
      <c r="AE22" s="19" t="s">
        <v>
61</v>
      </c>
      <c r="AF22" s="8" t="s">
        <v>
6</v>
      </c>
      <c r="AG22" s="8" t="s">
        <v>
7</v>
      </c>
      <c r="AH22" s="19" t="s">
        <v>
1</v>
      </c>
      <c r="AI22" s="19" t="s">
        <v>
11</v>
      </c>
      <c r="AJ22" s="19" t="s">
        <v>
12</v>
      </c>
      <c r="AK22" s="23"/>
      <c r="AL22" s="68"/>
      <c r="AM22" s="69"/>
      <c r="AN22" s="69"/>
      <c r="AO22" s="69"/>
      <c r="AP22" s="69"/>
      <c r="AQ22" s="70"/>
    </row>
    <row r="23" spans="1:43" ht="20.25" customHeight="1" x14ac:dyDescent="0.2">
      <c r="A23" s="49"/>
      <c r="B23" s="50"/>
      <c r="C23" s="50"/>
      <c r="D23" s="59" t="s">
        <v>
16</v>
      </c>
      <c r="E23" s="60"/>
      <c r="F23" s="61"/>
      <c r="G23" s="19" t="s">
        <v>
24</v>
      </c>
      <c r="H23" s="8" t="s">
        <v>
24</v>
      </c>
      <c r="I23" s="8" t="s">
        <v>
24</v>
      </c>
      <c r="J23" s="19" t="s">
        <v>
24</v>
      </c>
      <c r="K23" s="19" t="s">
        <v>
24</v>
      </c>
      <c r="L23" s="19" t="s">
        <v>
24</v>
      </c>
      <c r="M23" s="19" t="s">
        <v>
24</v>
      </c>
      <c r="N23" s="19" t="s">
        <v>
24</v>
      </c>
      <c r="O23" s="8" t="s">
        <v>
24</v>
      </c>
      <c r="P23" s="8" t="s">
        <v>
24</v>
      </c>
      <c r="Q23" s="19" t="s">
        <v>
24</v>
      </c>
      <c r="R23" s="19" t="s">
        <v>
24</v>
      </c>
      <c r="S23" s="19" t="s">
        <v>
24</v>
      </c>
      <c r="T23" s="19" t="s">
        <v>
24</v>
      </c>
      <c r="U23" s="19" t="s">
        <v>
24</v>
      </c>
      <c r="V23" s="8" t="s">
        <v>
24</v>
      </c>
      <c r="W23" s="8" t="s">
        <v>
24</v>
      </c>
      <c r="X23" s="19" t="s">
        <v>
24</v>
      </c>
      <c r="Y23" s="19" t="s">
        <v>
24</v>
      </c>
      <c r="Z23" s="19" t="s">
        <v>
24</v>
      </c>
      <c r="AA23" s="19" t="s">
        <v>
24</v>
      </c>
      <c r="AB23" s="19" t="s">
        <v>
24</v>
      </c>
      <c r="AC23" s="8" t="s">
        <v>
24</v>
      </c>
      <c r="AD23" s="8" t="s">
        <v>
24</v>
      </c>
      <c r="AE23" s="19" t="s">
        <v>
24</v>
      </c>
      <c r="AF23" s="19" t="s">
        <v>
24</v>
      </c>
      <c r="AG23" s="19" t="s">
        <v>
24</v>
      </c>
      <c r="AH23" s="19" t="s">
        <v>
24</v>
      </c>
      <c r="AI23" s="19" t="s">
        <v>
24</v>
      </c>
      <c r="AJ23" s="8" t="s">
        <v>
24</v>
      </c>
      <c r="AK23" s="23"/>
      <c r="AL23" s="68" t="s">
        <v>
54</v>
      </c>
      <c r="AM23" s="69"/>
      <c r="AN23" s="69"/>
      <c r="AO23" s="69"/>
      <c r="AP23" s="71">
        <f>
COUNTIF(G23:AK23,プルダウン!$B$3)+COUNTIF(G23:AK23,プルダウン!$B$4)</f>
        <v>
30</v>
      </c>
      <c r="AQ23" s="72"/>
    </row>
    <row r="24" spans="1:43" ht="20.25" hidden="1" customHeight="1" x14ac:dyDescent="0.2">
      <c r="A24" s="49"/>
      <c r="B24" s="50"/>
      <c r="C24" s="50"/>
      <c r="D24" s="53"/>
      <c r="E24" s="54"/>
      <c r="F24" s="55"/>
      <c r="G24" s="19">
        <f>
IF(G23=プルダウン!$B$3,IF(G25=プルダウン!$D$4,1,IF(G25=プルダウン!$D$5,1,0)),IF(G23=プルダウン!$B$4,IF(G25=プルダウン!$D$4,1,IF(G25=プルダウン!$D$5,1,0))))</f>
        <v>
0</v>
      </c>
      <c r="H24" s="8">
        <f>
IF(H23=プルダウン!$B$3,IF(H25=プルダウン!$D$4,1,IF(H25=プルダウン!$D$5,1,0)),IF(H23=プルダウン!$B$4,IF(H25=プルダウン!$D$4,1,IF(H25=プルダウン!$D$5,1,0))))</f>
        <v>
0</v>
      </c>
      <c r="I24" s="8">
        <f>
IF(I23=プルダウン!$B$3,IF(I25=プルダウン!$D$4,1,IF(I25=プルダウン!$D$5,1,0)),IF(I23=プルダウン!$B$4,IF(I25=プルダウン!$D$4,1,IF(I25=プルダウン!$D$5,1,0))))</f>
        <v>
0</v>
      </c>
      <c r="J24" s="19">
        <f>
IF(J23=プルダウン!$B$3,IF(J25=プルダウン!$D$4,1,IF(J25=プルダウン!$D$5,1,0)),IF(J23=プルダウン!$B$4,IF(J25=プルダウン!$D$4,1,IF(J25=プルダウン!$D$5,1,0))))</f>
        <v>
0</v>
      </c>
      <c r="K24" s="19">
        <f>
IF(K23=プルダウン!$B$3,IF(K25=プルダウン!$D$4,1,IF(K25=プルダウン!$D$5,1,0)),IF(K23=プルダウン!$B$4,IF(K25=プルダウン!$D$4,1,IF(K25=プルダウン!$D$5,1,0))))</f>
        <v>
1</v>
      </c>
      <c r="L24" s="19">
        <f>
IF(L23=プルダウン!$B$3,IF(L25=プルダウン!$D$4,1,IF(L25=プルダウン!$D$5,1,0)),IF(L23=プルダウン!$B$4,IF(L25=プルダウン!$D$4,1,IF(L25=プルダウン!$D$5,1,0))))</f>
        <v>
1</v>
      </c>
      <c r="M24" s="19">
        <f>
IF(M23=プルダウン!$B$3,IF(M25=プルダウン!$D$4,1,IF(M25=プルダウン!$D$5,1,0)),IF(M23=プルダウン!$B$4,IF(M25=プルダウン!$D$4,1,IF(M25=プルダウン!$D$5,1,0))))</f>
        <v>
0</v>
      </c>
      <c r="N24" s="19">
        <f>
IF(N23=プルダウン!$B$3,IF(N25=プルダウン!$D$4,1,IF(N25=プルダウン!$D$5,1,0)),IF(N23=プルダウン!$B$4,IF(N25=プルダウン!$D$4,1,IF(N25=プルダウン!$D$5,1,0))))</f>
        <v>
0</v>
      </c>
      <c r="O24" s="8">
        <f>
IF(O23=プルダウン!$B$3,IF(O25=プルダウン!$D$4,1,IF(O25=プルダウン!$D$5,1,0)),IF(O23=プルダウン!$B$4,IF(O25=プルダウン!$D$4,1,IF(O25=プルダウン!$D$5,1,0))))</f>
        <v>
0</v>
      </c>
      <c r="P24" s="8">
        <f>
IF(P23=プルダウン!$B$3,IF(P25=プルダウン!$D$4,1,IF(P25=プルダウン!$D$5,1,0)),IF(P23=プルダウン!$B$4,IF(P25=プルダウン!$D$4,1,IF(P25=プルダウン!$D$5,1,0))))</f>
        <v>
0</v>
      </c>
      <c r="Q24" s="19">
        <f>
IF(Q23=プルダウン!$B$3,IF(Q25=プルダウン!$D$4,1,IF(Q25=プルダウン!$D$5,1,0)),IF(Q23=プルダウン!$B$4,IF(Q25=プルダウン!$D$4,1,IF(Q25=プルダウン!$D$5,1,0))))</f>
        <v>
0</v>
      </c>
      <c r="R24" s="19">
        <f>
IF(R23=プルダウン!$B$3,IF(R25=プルダウン!$D$4,1,IF(R25=プルダウン!$D$5,1,0)),IF(R23=プルダウン!$B$4,IF(R25=プルダウン!$D$4,1,IF(R25=プルダウン!$D$5,1,0))))</f>
        <v>
1</v>
      </c>
      <c r="S24" s="19">
        <f>
IF(S23=プルダウン!$B$3,IF(S25=プルダウン!$D$4,1,IF(S25=プルダウン!$D$5,1,0)),IF(S23=プルダウン!$B$4,IF(S25=プルダウン!$D$4,1,IF(S25=プルダウン!$D$5,1,0))))</f>
        <v>
1</v>
      </c>
      <c r="T24" s="19">
        <f>
IF(T23=プルダウン!$B$3,IF(T25=プルダウン!$D$4,1,IF(T25=プルダウン!$D$5,1,0)),IF(T23=プルダウン!$B$4,IF(T25=プルダウン!$D$4,1,IF(T25=プルダウン!$D$5,1,0))))</f>
        <v>
0</v>
      </c>
      <c r="U24" s="19">
        <f>
IF(U23=プルダウン!$B$3,IF(U25=プルダウン!$D$4,1,IF(U25=プルダウン!$D$5,1,0)),IF(U23=プルダウン!$B$4,IF(U25=プルダウン!$D$4,1,IF(U25=プルダウン!$D$5,1,0))))</f>
        <v>
0</v>
      </c>
      <c r="V24" s="8">
        <f>
IF(V23=プルダウン!$B$3,IF(V25=プルダウン!$D$4,1,IF(V25=プルダウン!$D$5,1,0)),IF(V23=プルダウン!$B$4,IF(V25=プルダウン!$D$4,1,IF(V25=プルダウン!$D$5,1,0))))</f>
        <v>
0</v>
      </c>
      <c r="W24" s="8">
        <f>
IF(W23=プルダウン!$B$3,IF(W25=プルダウン!$D$4,1,IF(W25=プルダウン!$D$5,1,0)),IF(W23=プルダウン!$B$4,IF(W25=プルダウン!$D$4,1,IF(W25=プルダウン!$D$5,1,0))))</f>
        <v>
0</v>
      </c>
      <c r="X24" s="19">
        <f>
IF(X23=プルダウン!$B$3,IF(X25=プルダウン!$D$4,1,IF(X25=プルダウン!$D$5,1,0)),IF(X23=プルダウン!$B$4,IF(X25=プルダウン!$D$4,1,IF(X25=プルダウン!$D$5,1,0))))</f>
        <v>
0</v>
      </c>
      <c r="Y24" s="19">
        <f>
IF(Y23=プルダウン!$B$3,IF(Y25=プルダウン!$D$4,1,IF(Y25=プルダウン!$D$5,1,0)),IF(Y23=プルダウン!$B$4,IF(Y25=プルダウン!$D$4,1,IF(Y25=プルダウン!$D$5,1,0))))</f>
        <v>
1</v>
      </c>
      <c r="Z24" s="19">
        <f>
IF(Z23=プルダウン!$B$3,IF(Z25=プルダウン!$D$4,1,IF(Z25=プルダウン!$D$5,1,0)),IF(Z23=プルダウン!$B$4,IF(Z25=プルダウン!$D$4,1,IF(Z25=プルダウン!$D$5,1,0))))</f>
        <v>
1</v>
      </c>
      <c r="AA24" s="19">
        <f>
IF(AA23=プルダウン!$B$3,IF(AA25=プルダウン!$D$4,1,IF(AA25=プルダウン!$D$5,1,0)),IF(AA23=プルダウン!$B$4,IF(AA25=プルダウン!$D$4,1,IF(AA25=プルダウン!$D$5,1,0))))</f>
        <v>
0</v>
      </c>
      <c r="AB24" s="19">
        <f>
IF(AB23=プルダウン!$B$3,IF(AB25=プルダウン!$D$4,1,IF(AB25=プルダウン!$D$5,1,0)),IF(AB23=プルダウン!$B$4,IF(AB25=プルダウン!$D$4,1,IF(AB25=プルダウン!$D$5,1,0))))</f>
        <v>
0</v>
      </c>
      <c r="AC24" s="8">
        <f>
IF(AC23=プルダウン!$B$3,IF(AC25=プルダウン!$D$4,1,IF(AC25=プルダウン!$D$5,1,0)),IF(AC23=プルダウン!$B$4,IF(AC25=プルダウン!$D$4,1,IF(AC25=プルダウン!$D$5,1,0))))</f>
        <v>
0</v>
      </c>
      <c r="AD24" s="8">
        <f>
IF(AD23=プルダウン!$B$3,IF(AD25=プルダウン!$D$4,1,IF(AD25=プルダウン!$D$5,1,0)),IF(AD23=プルダウン!$B$4,IF(AD25=プルダウン!$D$4,1,IF(AD25=プルダウン!$D$5,1,0))))</f>
        <v>
0</v>
      </c>
      <c r="AE24" s="19">
        <f>
IF(AE23=プルダウン!$B$3,IF(AE25=プルダウン!$D$4,1,IF(AE25=プルダウン!$D$5,1,0)),IF(AE23=プルダウン!$B$4,IF(AE25=プルダウン!$D$4,1,IF(AE25=プルダウン!$D$5,1,0))))</f>
        <v>
0</v>
      </c>
      <c r="AF24" s="19">
        <f>
IF(AF23=プルダウン!$B$3,IF(AF25=プルダウン!$D$4,1,IF(AF25=プルダウン!$D$5,1,0)),IF(AF23=プルダウン!$B$4,IF(AF25=プルダウン!$D$4,1,IF(AF25=プルダウン!$D$5,1,0))))</f>
        <v>
1</v>
      </c>
      <c r="AG24" s="19">
        <f>
IF(AG23=プルダウン!$B$3,IF(AG25=プルダウン!$D$4,1,IF(AG25=プルダウン!$D$5,1,0)),IF(AG23=プルダウン!$B$4,IF(AG25=プルダウン!$D$4,1,IF(AG25=プルダウン!$D$5,1,0))))</f>
        <v>
1</v>
      </c>
      <c r="AH24" s="19">
        <f>
IF(AH23=プルダウン!$B$3,IF(AH25=プルダウン!$D$4,1,IF(AH25=プルダウン!$D$5,1,0)),IF(AH23=プルダウン!$B$4,IF(AH25=プルダウン!$D$4,1,IF(AH25=プルダウン!$D$5,1,0))))</f>
        <v>
0</v>
      </c>
      <c r="AI24" s="19">
        <f>
IF(AI23=プルダウン!$B$3,IF(AI25=プルダウン!$D$4,1,IF(AI25=プルダウン!$D$5,1,0)),IF(AI23=プルダウン!$B$4,IF(AI25=プルダウン!$D$4,1,IF(AI25=プルダウン!$D$5,1,0))))</f>
        <v>
0</v>
      </c>
      <c r="AJ24" s="8">
        <f>
IF(AJ23=プルダウン!$B$3,IF(AJ25=プルダウン!$D$4,1,IF(AJ25=プルダウン!$D$5,1,0)),IF(AJ23=プルダウン!$B$4,IF(AJ25=プルダウン!$D$4,1,IF(AJ25=プルダウン!$D$5,1,0))))</f>
        <v>
0</v>
      </c>
      <c r="AK24" s="23" t="b">
        <f>
IF(AK23=プルダウン!$B$3,IF(AK25=プルダウン!$D$4,1,IF(AK25=プルダウン!$D$5,1,0)),IF(AK23=プルダウン!$B$4,IF(AK25=プルダウン!$D$4,1,IF(AK25=プルダウン!$D$5,1,0))))</f>
        <v>
0</v>
      </c>
      <c r="AL24" s="22"/>
      <c r="AM24" s="11"/>
      <c r="AN24" s="11"/>
      <c r="AO24" s="11"/>
      <c r="AP24" s="20"/>
      <c r="AQ24" s="21"/>
    </row>
    <row r="25" spans="1:43" ht="20.25" customHeight="1" thickBot="1" x14ac:dyDescent="0.25">
      <c r="A25" s="51"/>
      <c r="B25" s="52"/>
      <c r="C25" s="52"/>
      <c r="D25" s="62" t="s">
        <v>
18</v>
      </c>
      <c r="E25" s="63"/>
      <c r="F25" s="64"/>
      <c r="G25" s="19" t="s">
        <v>
36</v>
      </c>
      <c r="H25" s="19" t="s">
        <v>
36</v>
      </c>
      <c r="I25" s="19" t="s">
        <v>
36</v>
      </c>
      <c r="J25" s="19" t="s">
        <v>
36</v>
      </c>
      <c r="K25" s="19" t="s">
        <v>
37</v>
      </c>
      <c r="L25" s="19" t="s">
        <v>
37</v>
      </c>
      <c r="M25" s="19" t="s">
        <v>
36</v>
      </c>
      <c r="N25" s="19" t="s">
        <v>
36</v>
      </c>
      <c r="O25" s="29" t="s">
        <v>
36</v>
      </c>
      <c r="P25" s="19" t="s">
        <v>
36</v>
      </c>
      <c r="Q25" s="19" t="s">
        <v>
36</v>
      </c>
      <c r="R25" s="19" t="s">
        <v>
37</v>
      </c>
      <c r="S25" s="19" t="s">
        <v>
37</v>
      </c>
      <c r="T25" s="19" t="s">
        <v>
36</v>
      </c>
      <c r="U25" s="19" t="s">
        <v>
36</v>
      </c>
      <c r="V25" s="29" t="s">
        <v>
36</v>
      </c>
      <c r="W25" s="19" t="s">
        <v>
36</v>
      </c>
      <c r="X25" s="19" t="s">
        <v>
36</v>
      </c>
      <c r="Y25" s="19" t="s">
        <v>
37</v>
      </c>
      <c r="Z25" s="19" t="s">
        <v>
37</v>
      </c>
      <c r="AA25" s="19" t="s">
        <v>
36</v>
      </c>
      <c r="AB25" s="19" t="s">
        <v>
36</v>
      </c>
      <c r="AC25" s="29" t="s">
        <v>
36</v>
      </c>
      <c r="AD25" s="19" t="s">
        <v>
36</v>
      </c>
      <c r="AE25" s="19" t="s">
        <v>
36</v>
      </c>
      <c r="AF25" s="19" t="s">
        <v>
37</v>
      </c>
      <c r="AG25" s="19" t="s">
        <v>
37</v>
      </c>
      <c r="AH25" s="29" t="s">
        <v>
36</v>
      </c>
      <c r="AI25" s="29" t="s">
        <v>
36</v>
      </c>
      <c r="AJ25" s="29" t="s">
        <v>
36</v>
      </c>
      <c r="AK25" s="30"/>
      <c r="AL25" s="73" t="s">
        <v>
23</v>
      </c>
      <c r="AM25" s="74"/>
      <c r="AN25" s="74"/>
      <c r="AO25" s="74"/>
      <c r="AP25" s="75">
        <f>
SUM(G24:AK24)</f>
        <v>
8</v>
      </c>
      <c r="AQ25" s="76"/>
    </row>
    <row r="26" spans="1:43" ht="20.25" customHeight="1" x14ac:dyDescent="0.2">
      <c r="A26" s="47" t="s">
        <v>
71</v>
      </c>
      <c r="B26" s="48"/>
      <c r="C26" s="48"/>
      <c r="D26" s="56" t="s">
        <v>
20</v>
      </c>
      <c r="E26" s="57"/>
      <c r="F26" s="58"/>
      <c r="G26" s="17">
        <v>
1</v>
      </c>
      <c r="H26" s="17">
        <v>
2</v>
      </c>
      <c r="I26" s="5">
        <v>
3</v>
      </c>
      <c r="J26" s="5">
        <v>
4</v>
      </c>
      <c r="K26" s="17">
        <v>
5</v>
      </c>
      <c r="L26" s="17">
        <v>
6</v>
      </c>
      <c r="M26" s="17">
        <v>
7</v>
      </c>
      <c r="N26" s="17">
        <v>
8</v>
      </c>
      <c r="O26" s="17">
        <v>
9</v>
      </c>
      <c r="P26" s="5">
        <v>
10</v>
      </c>
      <c r="Q26" s="5">
        <v>
11</v>
      </c>
      <c r="R26" s="17">
        <v>
12</v>
      </c>
      <c r="S26" s="17">
        <v>
13</v>
      </c>
      <c r="T26" s="17">
        <v>
14</v>
      </c>
      <c r="U26" s="17">
        <v>
15</v>
      </c>
      <c r="V26" s="17">
        <v>
16</v>
      </c>
      <c r="W26" s="5">
        <v>
17</v>
      </c>
      <c r="X26" s="5">
        <v>
18</v>
      </c>
      <c r="Y26" s="17">
        <v>
19</v>
      </c>
      <c r="Z26" s="17">
        <v>
20</v>
      </c>
      <c r="AA26" s="17">
        <v>
21</v>
      </c>
      <c r="AB26" s="5">
        <v>
22</v>
      </c>
      <c r="AC26" s="5">
        <v>
23</v>
      </c>
      <c r="AD26" s="5">
        <v>
24</v>
      </c>
      <c r="AE26" s="5">
        <v>
25</v>
      </c>
      <c r="AF26" s="17">
        <v>
26</v>
      </c>
      <c r="AG26" s="17">
        <v>
27</v>
      </c>
      <c r="AH26" s="17">
        <v>
28</v>
      </c>
      <c r="AI26" s="17">
        <v>
29</v>
      </c>
      <c r="AJ26" s="17">
        <v>
30</v>
      </c>
      <c r="AK26" s="27">
        <v>
31</v>
      </c>
      <c r="AL26" s="65" t="s">
        <v>
22</v>
      </c>
      <c r="AM26" s="66"/>
      <c r="AN26" s="66"/>
      <c r="AO26" s="66"/>
      <c r="AP26" s="66"/>
      <c r="AQ26" s="67"/>
    </row>
    <row r="27" spans="1:43" ht="20.25" customHeight="1" x14ac:dyDescent="0.2">
      <c r="A27" s="49"/>
      <c r="B27" s="50"/>
      <c r="C27" s="50"/>
      <c r="D27" s="59" t="s">
        <v>
9</v>
      </c>
      <c r="E27" s="60"/>
      <c r="F27" s="61"/>
      <c r="G27" s="19" t="s">
        <v>
4</v>
      </c>
      <c r="H27" s="19" t="s">
        <v>
5</v>
      </c>
      <c r="I27" s="8" t="s">
        <v>
6</v>
      </c>
      <c r="J27" s="8" t="s">
        <v>
7</v>
      </c>
      <c r="K27" s="19" t="s">
        <v>
8</v>
      </c>
      <c r="L27" s="19" t="s">
        <v>
2</v>
      </c>
      <c r="M27" s="19" t="s">
        <v>
3</v>
      </c>
      <c r="N27" s="19" t="s">
        <v>
4</v>
      </c>
      <c r="O27" s="19" t="s">
        <v>
5</v>
      </c>
      <c r="P27" s="8" t="s">
        <v>
6</v>
      </c>
      <c r="Q27" s="8" t="s">
        <v>
7</v>
      </c>
      <c r="R27" s="19" t="s">
        <v>
8</v>
      </c>
      <c r="S27" s="19" t="s">
        <v>
2</v>
      </c>
      <c r="T27" s="19" t="s">
        <v>
3</v>
      </c>
      <c r="U27" s="19" t="s">
        <v>
4</v>
      </c>
      <c r="V27" s="19" t="s">
        <v>
5</v>
      </c>
      <c r="W27" s="8" t="s">
        <v>
6</v>
      </c>
      <c r="X27" s="8" t="s">
        <v>
7</v>
      </c>
      <c r="Y27" s="19" t="s">
        <v>
8</v>
      </c>
      <c r="Z27" s="19" t="s">
        <v>
2</v>
      </c>
      <c r="AA27" s="19" t="s">
        <v>
3</v>
      </c>
      <c r="AB27" s="8" t="s">
        <v>
4</v>
      </c>
      <c r="AC27" s="8" t="s">
        <v>
5</v>
      </c>
      <c r="AD27" s="8" t="s">
        <v>
6</v>
      </c>
      <c r="AE27" s="8" t="s">
        <v>
7</v>
      </c>
      <c r="AF27" s="19" t="s">
        <v>
8</v>
      </c>
      <c r="AG27" s="19" t="s">
        <v>
2</v>
      </c>
      <c r="AH27" s="19" t="s">
        <v>
3</v>
      </c>
      <c r="AI27" s="19" t="s">
        <v>
13</v>
      </c>
      <c r="AJ27" s="19" t="s">
        <v>
14</v>
      </c>
      <c r="AK27" s="28" t="s">
        <v>
15</v>
      </c>
      <c r="AL27" s="68"/>
      <c r="AM27" s="69"/>
      <c r="AN27" s="69"/>
      <c r="AO27" s="69"/>
      <c r="AP27" s="69"/>
      <c r="AQ27" s="70"/>
    </row>
    <row r="28" spans="1:43" ht="20.25" customHeight="1" x14ac:dyDescent="0.2">
      <c r="A28" s="49"/>
      <c r="B28" s="50"/>
      <c r="C28" s="50"/>
      <c r="D28" s="59" t="s">
        <v>
16</v>
      </c>
      <c r="E28" s="60"/>
      <c r="F28" s="61"/>
      <c r="G28" s="8" t="s">
        <v>
24</v>
      </c>
      <c r="H28" s="19" t="s">
        <v>
24</v>
      </c>
      <c r="I28" s="19" t="s">
        <v>
24</v>
      </c>
      <c r="J28" s="19" t="s">
        <v>
24</v>
      </c>
      <c r="K28" s="19" t="s">
        <v>
27</v>
      </c>
      <c r="L28" s="19" t="s">
        <v>
27</v>
      </c>
      <c r="M28" s="19" t="s">
        <v>
27</v>
      </c>
      <c r="N28" s="19" t="s">
        <v>
27</v>
      </c>
      <c r="O28" s="19" t="s">
        <v>
27</v>
      </c>
      <c r="P28" s="19" t="s">
        <v>
27</v>
      </c>
      <c r="Q28" s="19" t="s">
        <v>
27</v>
      </c>
      <c r="R28" s="19" t="s">
        <v>
27</v>
      </c>
      <c r="S28" s="19" t="s">
        <v>
27</v>
      </c>
      <c r="T28" s="19" t="s">
        <v>
27</v>
      </c>
      <c r="U28" s="19" t="s">
        <v>
27</v>
      </c>
      <c r="V28" s="19" t="s">
        <v>
27</v>
      </c>
      <c r="W28" s="19" t="s">
        <v>
27</v>
      </c>
      <c r="X28" s="19" t="s">
        <v>
27</v>
      </c>
      <c r="Y28" s="19" t="s">
        <v>
24</v>
      </c>
      <c r="Z28" s="19" t="s">
        <v>
24</v>
      </c>
      <c r="AA28" s="8" t="s">
        <v>
24</v>
      </c>
      <c r="AB28" s="8" t="s">
        <v>
24</v>
      </c>
      <c r="AC28" s="19" t="s">
        <v>
24</v>
      </c>
      <c r="AD28" s="19" t="s">
        <v>
24</v>
      </c>
      <c r="AE28" s="19" t="s">
        <v>
24</v>
      </c>
      <c r="AF28" s="19" t="s">
        <v>
24</v>
      </c>
      <c r="AG28" s="19" t="s">
        <v>
24</v>
      </c>
      <c r="AH28" s="8" t="s">
        <v>
24</v>
      </c>
      <c r="AI28" s="8" t="s">
        <v>
24</v>
      </c>
      <c r="AJ28" s="19" t="s">
        <v>
24</v>
      </c>
      <c r="AK28" s="23" t="s">
        <v>
24</v>
      </c>
      <c r="AL28" s="68" t="s">
        <v>
54</v>
      </c>
      <c r="AM28" s="69"/>
      <c r="AN28" s="69"/>
      <c r="AO28" s="69"/>
      <c r="AP28" s="71">
        <f>
COUNTIF(G28:AK28,プルダウン!$B$3)+COUNTIF(G28:AK28,プルダウン!$B$4)</f>
        <v>
17</v>
      </c>
      <c r="AQ28" s="72"/>
    </row>
    <row r="29" spans="1:43" ht="20.25" hidden="1" customHeight="1" x14ac:dyDescent="0.2">
      <c r="A29" s="49"/>
      <c r="B29" s="50"/>
      <c r="C29" s="50"/>
      <c r="D29" s="53"/>
      <c r="E29" s="54"/>
      <c r="F29" s="55"/>
      <c r="G29" s="8">
        <f>
IF(G28=プルダウン!$B$3,IF(G30=プルダウン!$D$4,1,IF(G30=プルダウン!$D$5,1,0)),IF(G28=プルダウン!$B$4,IF(G30=プルダウン!$D$4,1,IF(G30=プルダウン!$D$5,1,0))))</f>
        <v>
0</v>
      </c>
      <c r="H29" s="19">
        <f>
IF(H28=プルダウン!$B$3,IF(H30=プルダウン!$D$4,1,IF(H30=プルダウン!$D$5,1,0)),IF(H28=プルダウン!$B$4,IF(H30=プルダウン!$D$4,1,IF(H30=プルダウン!$D$5,1,0))))</f>
        <v>
0</v>
      </c>
      <c r="I29" s="19">
        <f>
IF(I28=プルダウン!$B$3,IF(I30=プルダウン!$D$4,1,IF(I30=プルダウン!$D$5,1,0)),IF(I28=プルダウン!$B$4,IF(I30=プルダウン!$D$4,1,IF(I30=プルダウン!$D$5,1,0))))</f>
        <v>
1</v>
      </c>
      <c r="J29" s="19">
        <f>
IF(J28=プルダウン!$B$3,IF(J30=プルダウン!$D$4,1,IF(J30=プルダウン!$D$5,1,0)),IF(J28=プルダウン!$B$4,IF(J30=プルダウン!$D$4,1,IF(J30=プルダウン!$D$5,1,0))))</f>
        <v>
1</v>
      </c>
      <c r="K29" s="19" t="b">
        <f>
IF(K28=プルダウン!$B$3,IF(K30=プルダウン!$D$4,1,IF(K30=プルダウン!$D$5,1,0)),IF(K28=プルダウン!$B$4,IF(K30=プルダウン!$D$4,1,IF(K30=プルダウン!$D$5,1,0))))</f>
        <v>
0</v>
      </c>
      <c r="L29" s="8" t="b">
        <f>
IF(L28=プルダウン!$B$3,IF(L30=プルダウン!$D$4,1,IF(L30=プルダウン!$D$5,1,0)),IF(L28=プルダウン!$B$4,IF(L30=プルダウン!$D$4,1,IF(L30=プルダウン!$D$5,1,0))))</f>
        <v>
0</v>
      </c>
      <c r="M29" s="8" t="b">
        <f>
IF(M28=プルダウン!$B$3,IF(M30=プルダウン!$D$4,1,IF(M30=プルダウン!$D$5,1,0)),IF(M28=プルダウン!$B$4,IF(M30=プルダウン!$D$4,1,IF(M30=プルダウン!$D$5,1,0))))</f>
        <v>
0</v>
      </c>
      <c r="N29" s="19" t="b">
        <f>
IF(N28=プルダウン!$B$3,IF(N30=プルダウン!$D$4,1,IF(N30=プルダウン!$D$5,1,0)),IF(N28=プルダウン!$B$4,IF(N30=プルダウン!$D$4,1,IF(N30=プルダウン!$D$5,1,0))))</f>
        <v>
0</v>
      </c>
      <c r="O29" s="19" t="b">
        <f>
IF(O28=プルダウン!$B$3,IF(O30=プルダウン!$D$4,1,IF(O30=プルダウン!$D$5,1,0)),IF(O28=プルダウン!$B$4,IF(O30=プルダウン!$D$4,1,IF(O30=プルダウン!$D$5,1,0))))</f>
        <v>
0</v>
      </c>
      <c r="P29" s="19" t="b">
        <f>
IF(P28=プルダウン!$B$3,IF(P30=プルダウン!$D$4,1,IF(P30=プルダウン!$D$5,1,0)),IF(P28=プルダウン!$B$4,IF(P30=プルダウン!$D$4,1,IF(P30=プルダウン!$D$5,1,0))))</f>
        <v>
0</v>
      </c>
      <c r="Q29" s="19" t="b">
        <f>
IF(Q28=プルダウン!$B$3,IF(Q30=プルダウン!$D$4,1,IF(Q30=プルダウン!$D$5,1,0)),IF(Q28=プルダウン!$B$4,IF(Q30=プルダウン!$D$4,1,IF(Q30=プルダウン!$D$5,1,0))))</f>
        <v>
0</v>
      </c>
      <c r="R29" s="19" t="b">
        <f>
IF(R28=プルダウン!$B$3,IF(R30=プルダウン!$D$4,1,IF(R30=プルダウン!$D$5,1,0)),IF(R28=プルダウン!$B$4,IF(R30=プルダウン!$D$4,1,IF(R30=プルダウン!$D$5,1,0))))</f>
        <v>
0</v>
      </c>
      <c r="S29" s="8" t="b">
        <f>
IF(S28=プルダウン!$B$3,IF(S30=プルダウン!$D$4,1,IF(S30=プルダウン!$D$5,1,0)),IF(S28=プルダウン!$B$4,IF(S30=プルダウン!$D$4,1,IF(S30=プルダウン!$D$5,1,0))))</f>
        <v>
0</v>
      </c>
      <c r="T29" s="8" t="b">
        <f>
IF(T28=プルダウン!$B$3,IF(T30=プルダウン!$D$4,1,IF(T30=プルダウン!$D$5,1,0)),IF(T28=プルダウン!$B$4,IF(T30=プルダウン!$D$4,1,IF(T30=プルダウン!$D$5,1,0))))</f>
        <v>
0</v>
      </c>
      <c r="U29" s="19" t="b">
        <f>
IF(U28=プルダウン!$B$3,IF(U30=プルダウン!$D$4,1,IF(U30=プルダウン!$D$5,1,0)),IF(U28=プルダウン!$B$4,IF(U30=プルダウン!$D$4,1,IF(U30=プルダウン!$D$5,1,0))))</f>
        <v>
0</v>
      </c>
      <c r="V29" s="19" t="b">
        <f>
IF(V28=プルダウン!$B$3,IF(V30=プルダウン!$D$4,1,IF(V30=プルダウン!$D$5,1,0)),IF(V28=プルダウン!$B$4,IF(V30=プルダウン!$D$4,1,IF(V30=プルダウン!$D$5,1,0))))</f>
        <v>
0</v>
      </c>
      <c r="W29" s="19" t="b">
        <f>
IF(W28=プルダウン!$B$3,IF(W30=プルダウン!$D$4,1,IF(W30=プルダウン!$D$5,1,0)),IF(W28=プルダウン!$B$4,IF(W30=プルダウン!$D$4,1,IF(W30=プルダウン!$D$5,1,0))))</f>
        <v>
0</v>
      </c>
      <c r="X29" s="19" t="b">
        <f>
IF(X28=プルダウン!$B$3,IF(X30=プルダウン!$D$4,1,IF(X30=プルダウン!$D$5,1,0)),IF(X28=プルダウン!$B$4,IF(X30=プルダウン!$D$4,1,IF(X30=プルダウン!$D$5,1,0))))</f>
        <v>
0</v>
      </c>
      <c r="Y29" s="19">
        <f>
IF(Y28=プルダウン!$B$3,IF(Y30=プルダウン!$D$4,1,IF(Y30=プルダウン!$D$5,1,0)),IF(Y28=プルダウン!$B$4,IF(Y30=プルダウン!$D$4,1,IF(Y30=プルダウン!$D$5,1,0))))</f>
        <v>
0</v>
      </c>
      <c r="Z29" s="19">
        <f>
IF(Z28=プルダウン!$B$3,IF(Z30=プルダウン!$D$4,1,IF(Z30=プルダウン!$D$5,1,0)),IF(Z28=プルダウン!$B$4,IF(Z30=プルダウン!$D$4,1,IF(Z30=プルダウン!$D$5,1,0))))</f>
        <v>
0</v>
      </c>
      <c r="AA29" s="8">
        <f>
IF(AA28=プルダウン!$B$3,IF(AA30=プルダウン!$D$4,1,IF(AA30=プルダウン!$D$5,1,0)),IF(AA28=プルダウン!$B$4,IF(AA30=プルダウン!$D$4,1,IF(AA30=プルダウン!$D$5,1,0))))</f>
        <v>
0</v>
      </c>
      <c r="AB29" s="8">
        <f>
IF(AB28=プルダウン!$B$3,IF(AB30=プルダウン!$D$4,1,IF(AB30=プルダウン!$D$5,1,0)),IF(AB28=プルダウン!$B$4,IF(AB30=プルダウン!$D$4,1,IF(AB30=プルダウン!$D$5,1,0))))</f>
        <v>
1</v>
      </c>
      <c r="AC29" s="19">
        <f>
IF(AC28=プルダウン!$B$3,IF(AC30=プルダウン!$D$4,1,IF(AC30=プルダウン!$D$5,1,0)),IF(AC28=プルダウン!$B$4,IF(AC30=プルダウン!$D$4,1,IF(AC30=プルダウン!$D$5,1,0))))</f>
        <v>
1</v>
      </c>
      <c r="AD29" s="19">
        <f>
IF(AD28=プルダウン!$B$3,IF(AD30=プルダウン!$D$4,1,IF(AD30=プルダウン!$D$5,1,0)),IF(AD28=プルダウン!$B$4,IF(AD30=プルダウン!$D$4,1,IF(AD30=プルダウン!$D$5,1,0))))</f>
        <v>
1</v>
      </c>
      <c r="AE29" s="19">
        <f>
IF(AE28=プルダウン!$B$3,IF(AE30=プルダウン!$D$4,1,IF(AE30=プルダウン!$D$5,1,0)),IF(AE28=プルダウン!$B$4,IF(AE30=プルダウン!$D$4,1,IF(AE30=プルダウン!$D$5,1,0))))</f>
        <v>
1</v>
      </c>
      <c r="AF29" s="19">
        <f>
IF(AF28=プルダウン!$B$3,IF(AF30=プルダウン!$D$4,1,IF(AF30=プルダウン!$D$5,1,0)),IF(AF28=プルダウン!$B$4,IF(AF30=プルダウン!$D$4,1,IF(AF30=プルダウン!$D$5,1,0))))</f>
        <v>
0</v>
      </c>
      <c r="AG29" s="19">
        <f>
IF(AG28=プルダウン!$B$3,IF(AG30=プルダウン!$D$4,1,IF(AG30=プルダウン!$D$5,1,0)),IF(AG28=プルダウン!$B$4,IF(AG30=プルダウン!$D$4,1,IF(AG30=プルダウン!$D$5,1,0))))</f>
        <v>
0</v>
      </c>
      <c r="AH29" s="8">
        <f>
IF(AH28=プルダウン!$B$3,IF(AH30=プルダウン!$D$4,1,IF(AH30=プルダウン!$D$5,1,0)),IF(AH28=プルダウン!$B$4,IF(AH30=プルダウン!$D$4,1,IF(AH30=プルダウン!$D$5,1,0))))</f>
        <v>
0</v>
      </c>
      <c r="AI29" s="8">
        <f>
IF(AI28=プルダウン!$B$3,IF(AI30=プルダウン!$D$4,1,IF(AI30=プルダウン!$D$5,1,0)),IF(AI28=プルダウン!$B$4,IF(AI30=プルダウン!$D$4,1,IF(AI30=プルダウン!$D$5,1,0))))</f>
        <v>
0</v>
      </c>
      <c r="AJ29" s="19">
        <f>
IF(AJ28=プルダウン!$B$3,IF(AJ30=プルダウン!$D$4,1,IF(AJ30=プルダウン!$D$5,1,0)),IF(AJ28=プルダウン!$B$4,IF(AJ30=プルダウン!$D$4,1,IF(AJ30=プルダウン!$D$5,1,0))))</f>
        <v>
0</v>
      </c>
      <c r="AK29" s="23">
        <f>
IF(AK28=プルダウン!$B$3,IF(AK30=プルダウン!$D$4,1,IF(AK30=プルダウン!$D$5,1,0)),IF(AK28=プルダウン!$B$4,IF(AK30=プルダウン!$D$4,1,IF(AK30=プルダウン!$D$5,1,0))))</f>
        <v>
1</v>
      </c>
      <c r="AL29" s="22"/>
      <c r="AM29" s="11"/>
      <c r="AN29" s="11"/>
      <c r="AO29" s="11"/>
      <c r="AP29" s="20"/>
      <c r="AQ29" s="21"/>
    </row>
    <row r="30" spans="1:43" ht="20.25" customHeight="1" thickBot="1" x14ac:dyDescent="0.25">
      <c r="A30" s="51"/>
      <c r="B30" s="52"/>
      <c r="C30" s="52"/>
      <c r="D30" s="62" t="s">
        <v>
18</v>
      </c>
      <c r="E30" s="63"/>
      <c r="F30" s="64"/>
      <c r="G30" s="19" t="s">
        <v>
36</v>
      </c>
      <c r="H30" s="19" t="s">
        <v>
36</v>
      </c>
      <c r="I30" s="19" t="s">
        <v>
37</v>
      </c>
      <c r="J30" s="19" t="s">
        <v>
37</v>
      </c>
      <c r="K30" s="19" t="s">
        <v>
36</v>
      </c>
      <c r="L30" s="19" t="s">
        <v>
36</v>
      </c>
      <c r="M30" s="19" t="s">
        <v>
36</v>
      </c>
      <c r="N30" s="19" t="s">
        <v>
36</v>
      </c>
      <c r="O30" s="19" t="s">
        <v>
36</v>
      </c>
      <c r="P30" s="19" t="s">
        <v>
37</v>
      </c>
      <c r="Q30" s="19" t="s">
        <v>
37</v>
      </c>
      <c r="R30" s="19" t="s">
        <v>
36</v>
      </c>
      <c r="S30" s="19" t="s">
        <v>
36</v>
      </c>
      <c r="T30" s="19" t="s">
        <v>
36</v>
      </c>
      <c r="U30" s="19" t="s">
        <v>
36</v>
      </c>
      <c r="V30" s="19" t="s">
        <v>
36</v>
      </c>
      <c r="W30" s="19" t="s">
        <v>
37</v>
      </c>
      <c r="X30" s="19" t="s">
        <v>
37</v>
      </c>
      <c r="Y30" s="19" t="s">
        <v>
36</v>
      </c>
      <c r="Z30" s="19" t="s">
        <v>
36</v>
      </c>
      <c r="AA30" s="19" t="s">
        <v>
36</v>
      </c>
      <c r="AB30" s="19" t="s">
        <v>
37</v>
      </c>
      <c r="AC30" s="19" t="s">
        <v>
37</v>
      </c>
      <c r="AD30" s="19" t="s">
        <v>
37</v>
      </c>
      <c r="AE30" s="19" t="s">
        <v>
37</v>
      </c>
      <c r="AF30" s="19" t="s">
        <v>
36</v>
      </c>
      <c r="AG30" s="19" t="s">
        <v>
36</v>
      </c>
      <c r="AH30" s="29" t="s">
        <v>
36</v>
      </c>
      <c r="AI30" s="29" t="s">
        <v>
36</v>
      </c>
      <c r="AJ30" s="29" t="s">
        <v>
36</v>
      </c>
      <c r="AK30" s="30" t="s">
        <v>
37</v>
      </c>
      <c r="AL30" s="73" t="s">
        <v>
23</v>
      </c>
      <c r="AM30" s="74"/>
      <c r="AN30" s="74"/>
      <c r="AO30" s="74"/>
      <c r="AP30" s="75">
        <f>
SUM(G29:AK29)</f>
        <v>
7</v>
      </c>
      <c r="AQ30" s="76"/>
    </row>
    <row r="31" spans="1:43" ht="20.25" customHeight="1" x14ac:dyDescent="0.2">
      <c r="A31" s="47" t="s">
        <v>
70</v>
      </c>
      <c r="B31" s="48"/>
      <c r="C31" s="48"/>
      <c r="D31" s="56" t="s">
        <v>
20</v>
      </c>
      <c r="E31" s="57"/>
      <c r="F31" s="58"/>
      <c r="G31" s="5">
        <v>
1</v>
      </c>
      <c r="H31" s="17">
        <v>
2</v>
      </c>
      <c r="I31" s="17">
        <v>
3</v>
      </c>
      <c r="J31" s="17">
        <v>
4</v>
      </c>
      <c r="K31" s="17">
        <v>
5</v>
      </c>
      <c r="L31" s="17">
        <v>
6</v>
      </c>
      <c r="M31" s="5">
        <v>
7</v>
      </c>
      <c r="N31" s="5">
        <v>
8</v>
      </c>
      <c r="O31" s="5">
        <v>
9</v>
      </c>
      <c r="P31" s="17">
        <v>
10</v>
      </c>
      <c r="Q31" s="17">
        <v>
11</v>
      </c>
      <c r="R31" s="17">
        <v>
12</v>
      </c>
      <c r="S31" s="17">
        <v>
13</v>
      </c>
      <c r="T31" s="5">
        <v>
14</v>
      </c>
      <c r="U31" s="5">
        <v>
15</v>
      </c>
      <c r="V31" s="5">
        <v>
16</v>
      </c>
      <c r="W31" s="5">
        <v>
17</v>
      </c>
      <c r="X31" s="5">
        <v>
18</v>
      </c>
      <c r="Y31" s="5">
        <v>
19</v>
      </c>
      <c r="Z31" s="5">
        <v>
20</v>
      </c>
      <c r="AA31" s="5">
        <v>
21</v>
      </c>
      <c r="AB31" s="5">
        <v>
22</v>
      </c>
      <c r="AC31" s="5">
        <v>
23</v>
      </c>
      <c r="AD31" s="17">
        <v>
24</v>
      </c>
      <c r="AE31" s="17">
        <v>
25</v>
      </c>
      <c r="AF31" s="17">
        <v>
26</v>
      </c>
      <c r="AG31" s="17">
        <v>
27</v>
      </c>
      <c r="AH31" s="5">
        <v>
28</v>
      </c>
      <c r="AI31" s="6">
        <v>
29</v>
      </c>
      <c r="AJ31" s="18">
        <v>
30</v>
      </c>
      <c r="AK31" s="24">
        <v>
31</v>
      </c>
      <c r="AL31" s="65" t="s">
        <v>
22</v>
      </c>
      <c r="AM31" s="66"/>
      <c r="AN31" s="66"/>
      <c r="AO31" s="66"/>
      <c r="AP31" s="66"/>
      <c r="AQ31" s="67"/>
    </row>
    <row r="32" spans="1:43" ht="20.25" customHeight="1" x14ac:dyDescent="0.2">
      <c r="A32" s="49"/>
      <c r="B32" s="50"/>
      <c r="C32" s="50"/>
      <c r="D32" s="59" t="s">
        <v>
9</v>
      </c>
      <c r="E32" s="60"/>
      <c r="F32" s="61"/>
      <c r="G32" s="8" t="s">
        <v>
7</v>
      </c>
      <c r="H32" s="19" t="s">
        <v>
8</v>
      </c>
      <c r="I32" s="19" t="s">
        <v>
2</v>
      </c>
      <c r="J32" s="19" t="s">
        <v>
3</v>
      </c>
      <c r="K32" s="19" t="s">
        <v>
4</v>
      </c>
      <c r="L32" s="19" t="s">
        <v>
5</v>
      </c>
      <c r="M32" s="8" t="s">
        <v>
6</v>
      </c>
      <c r="N32" s="8" t="s">
        <v>
7</v>
      </c>
      <c r="O32" s="8" t="s">
        <v>
8</v>
      </c>
      <c r="P32" s="19" t="s">
        <v>
2</v>
      </c>
      <c r="Q32" s="19" t="s">
        <v>
3</v>
      </c>
      <c r="R32" s="19" t="s">
        <v>
4</v>
      </c>
      <c r="S32" s="19" t="s">
        <v>
5</v>
      </c>
      <c r="T32" s="8" t="s">
        <v>
6</v>
      </c>
      <c r="U32" s="8" t="s">
        <v>
7</v>
      </c>
      <c r="V32" s="8" t="s">
        <v>
8</v>
      </c>
      <c r="W32" s="8" t="s">
        <v>
2</v>
      </c>
      <c r="X32" s="8" t="s">
        <v>
3</v>
      </c>
      <c r="Y32" s="8" t="s">
        <v>
4</v>
      </c>
      <c r="Z32" s="8" t="s">
        <v>
5</v>
      </c>
      <c r="AA32" s="8" t="s">
        <v>
6</v>
      </c>
      <c r="AB32" s="8" t="s">
        <v>
7</v>
      </c>
      <c r="AC32" s="8" t="s">
        <v>
8</v>
      </c>
      <c r="AD32" s="19" t="s">
        <v>
2</v>
      </c>
      <c r="AE32" s="19" t="s">
        <v>
3</v>
      </c>
      <c r="AF32" s="19" t="s">
        <v>
4</v>
      </c>
      <c r="AG32" s="19" t="s">
        <v>
5</v>
      </c>
      <c r="AH32" s="8" t="s">
        <v>
6</v>
      </c>
      <c r="AI32" s="8" t="s">
        <v>
7</v>
      </c>
      <c r="AJ32" s="19" t="s">
        <v>
8</v>
      </c>
      <c r="AK32" s="23" t="s">
        <v>
11</v>
      </c>
      <c r="AL32" s="68"/>
      <c r="AM32" s="69"/>
      <c r="AN32" s="69"/>
      <c r="AO32" s="69"/>
      <c r="AP32" s="69"/>
      <c r="AQ32" s="70"/>
    </row>
    <row r="33" spans="1:43" ht="20.25" customHeight="1" x14ac:dyDescent="0.2">
      <c r="A33" s="49"/>
      <c r="B33" s="50"/>
      <c r="C33" s="50"/>
      <c r="D33" s="59" t="s">
        <v>
16</v>
      </c>
      <c r="E33" s="60"/>
      <c r="F33" s="61"/>
      <c r="G33" s="19" t="s">
        <v>
24</v>
      </c>
      <c r="H33" s="19" t="s">
        <v>
24</v>
      </c>
      <c r="I33" s="19" t="s">
        <v>
24</v>
      </c>
      <c r="J33" s="8" t="s">
        <v>
24</v>
      </c>
      <c r="K33" s="8" t="s">
        <v>
24</v>
      </c>
      <c r="L33" s="19" t="s">
        <v>
24</v>
      </c>
      <c r="M33" s="19" t="s">
        <v>
24</v>
      </c>
      <c r="N33" s="19" t="s">
        <v>
24</v>
      </c>
      <c r="O33" s="19" t="s">
        <v>
24</v>
      </c>
      <c r="P33" s="19" t="s">
        <v>
24</v>
      </c>
      <c r="Q33" s="8" t="s">
        <v>
24</v>
      </c>
      <c r="R33" s="8" t="s">
        <v>
24</v>
      </c>
      <c r="S33" s="19" t="s">
        <v>
24</v>
      </c>
      <c r="T33" s="19" t="s">
        <v>
24</v>
      </c>
      <c r="U33" s="19" t="s">
        <v>
24</v>
      </c>
      <c r="V33" s="19" t="s">
        <v>
29</v>
      </c>
      <c r="W33" s="19" t="s">
        <v>
29</v>
      </c>
      <c r="X33" s="19" t="s">
        <v>
29</v>
      </c>
      <c r="Y33" s="19" t="s">
        <v>
29</v>
      </c>
      <c r="Z33" s="19" t="s">
        <v>
29</v>
      </c>
      <c r="AA33" s="19" t="s">
        <v>
24</v>
      </c>
      <c r="AB33" s="19" t="s">
        <v>
24</v>
      </c>
      <c r="AC33" s="19" t="s">
        <v>
24</v>
      </c>
      <c r="AD33" s="19" t="s">
        <v>
24</v>
      </c>
      <c r="AE33" s="8" t="s">
        <v>
24</v>
      </c>
      <c r="AF33" s="8" t="s">
        <v>
24</v>
      </c>
      <c r="AG33" s="19" t="s">
        <v>
24</v>
      </c>
      <c r="AH33" s="19" t="s">
        <v>
24</v>
      </c>
      <c r="AI33" s="19" t="s">
        <v>
24</v>
      </c>
      <c r="AJ33" s="19" t="s">
        <v>
24</v>
      </c>
      <c r="AK33" s="23" t="s">
        <v>
24</v>
      </c>
      <c r="AL33" s="68" t="s">
        <v>
54</v>
      </c>
      <c r="AM33" s="69"/>
      <c r="AN33" s="69"/>
      <c r="AO33" s="69"/>
      <c r="AP33" s="71">
        <f>
COUNTIF(G33:AK33,プルダウン!$B$3)+COUNTIF(G33:AK33,プルダウン!$B$4)</f>
        <v>
26</v>
      </c>
      <c r="AQ33" s="72"/>
    </row>
    <row r="34" spans="1:43" ht="20.25" hidden="1" customHeight="1" x14ac:dyDescent="0.2">
      <c r="A34" s="49"/>
      <c r="B34" s="50"/>
      <c r="C34" s="50"/>
      <c r="D34" s="53"/>
      <c r="E34" s="54"/>
      <c r="F34" s="55"/>
      <c r="G34" s="19">
        <f>
IF(G33=プルダウン!$B$3,IF(G35=プルダウン!$D$4,1,IF(G35=プルダウン!$D$5,1,0)),IF(G33=プルダウン!$B$4,IF(G35=プルダウン!$D$4,1,IF(G35=プルダウン!$D$5,1,0))))</f>
        <v>
1</v>
      </c>
      <c r="H34" s="19">
        <f>
IF(H33=プルダウン!$B$3,IF(H35=プルダウン!$D$4,1,IF(H35=プルダウン!$D$5,1,0)),IF(H33=プルダウン!$B$4,IF(H35=プルダウン!$D$4,1,IF(H35=プルダウン!$D$5,1,0))))</f>
        <v>
0</v>
      </c>
      <c r="I34" s="19">
        <f>
IF(I33=プルダウン!$B$3,IF(I35=プルダウン!$D$4,1,IF(I35=プルダウン!$D$5,1,0)),IF(I33=プルダウン!$B$4,IF(I35=プルダウン!$D$4,1,IF(I35=プルダウン!$D$5,1,0))))</f>
        <v>
0</v>
      </c>
      <c r="J34" s="8">
        <f>
IF(J33=プルダウン!$B$3,IF(J35=プルダウン!$D$4,1,IF(J35=プルダウン!$D$5,1,0)),IF(J33=プルダウン!$B$4,IF(J35=プルダウン!$D$4,1,IF(J35=プルダウン!$D$5,1,0))))</f>
        <v>
0</v>
      </c>
      <c r="K34" s="8">
        <f>
IF(K33=プルダウン!$B$3,IF(K35=プルダウン!$D$4,1,IF(K35=プルダウン!$D$5,1,0)),IF(K33=プルダウン!$B$4,IF(K35=プルダウン!$D$4,1,IF(K35=プルダウン!$D$5,1,0))))</f>
        <v>
0</v>
      </c>
      <c r="L34" s="19">
        <f>
IF(L33=プルダウン!$B$3,IF(L35=プルダウン!$D$4,1,IF(L35=プルダウン!$D$5,1,0)),IF(L33=プルダウン!$B$4,IF(L35=プルダウン!$D$4,1,IF(L35=プルダウン!$D$5,1,0))))</f>
        <v>
0</v>
      </c>
      <c r="M34" s="19">
        <f>
IF(M33=プルダウン!$B$3,IF(M35=プルダウン!$D$4,1,IF(M35=プルダウン!$D$5,1,0)),IF(M33=プルダウン!$B$4,IF(M35=プルダウン!$D$4,1,IF(M35=プルダウン!$D$5,1,0))))</f>
        <v>
1</v>
      </c>
      <c r="N34" s="19">
        <f>
IF(N33=プルダウン!$B$3,IF(N35=プルダウン!$D$4,1,IF(N35=プルダウン!$D$5,1,0)),IF(N33=プルダウン!$B$4,IF(N35=プルダウン!$D$4,1,IF(N35=プルダウン!$D$5,1,0))))</f>
        <v>
1</v>
      </c>
      <c r="O34" s="19">
        <f>
IF(O33=プルダウン!$B$3,IF(O35=プルダウン!$D$4,1,IF(O35=プルダウン!$D$5,1,0)),IF(O33=プルダウン!$B$4,IF(O35=プルダウン!$D$4,1,IF(O35=プルダウン!$D$5,1,0))))</f>
        <v>
1</v>
      </c>
      <c r="P34" s="19">
        <f>
IF(P33=プルダウン!$B$3,IF(P35=プルダウン!$D$4,1,IF(P35=プルダウン!$D$5,1,0)),IF(P33=プルダウン!$B$4,IF(P35=プルダウン!$D$4,1,IF(P35=プルダウン!$D$5,1,0))))</f>
        <v>
0</v>
      </c>
      <c r="Q34" s="8">
        <f>
IF(Q33=プルダウン!$B$3,IF(Q35=プルダウン!$D$4,1,IF(Q35=プルダウン!$D$5,1,0)),IF(Q33=プルダウン!$B$4,IF(Q35=プルダウン!$D$4,1,IF(Q35=プルダウン!$D$5,1,0))))</f>
        <v>
0</v>
      </c>
      <c r="R34" s="8">
        <f>
IF(R33=プルダウン!$B$3,IF(R35=プルダウン!$D$4,1,IF(R35=プルダウン!$D$5,1,0)),IF(R33=プルダウン!$B$4,IF(R35=プルダウン!$D$4,1,IF(R35=プルダウン!$D$5,1,0))))</f>
        <v>
0</v>
      </c>
      <c r="S34" s="19">
        <f>
IF(S33=プルダウン!$B$3,IF(S35=プルダウン!$D$4,1,IF(S35=プルダウン!$D$5,1,0)),IF(S33=プルダウン!$B$4,IF(S35=プルダウン!$D$4,1,IF(S35=プルダウン!$D$5,1,0))))</f>
        <v>
0</v>
      </c>
      <c r="T34" s="19">
        <f>
IF(T33=プルダウン!$B$3,IF(T35=プルダウン!$D$4,1,IF(T35=プルダウン!$D$5,1,0)),IF(T33=プルダウン!$B$4,IF(T35=プルダウン!$D$4,1,IF(T35=プルダウン!$D$5,1,0))))</f>
        <v>
1</v>
      </c>
      <c r="U34" s="19">
        <f>
IF(U33=プルダウン!$B$3,IF(U35=プルダウン!$D$4,1,IF(U35=プルダウン!$D$5,1,0)),IF(U33=プルダウン!$B$4,IF(U35=プルダウン!$D$4,1,IF(U35=プルダウン!$D$5,1,0))))</f>
        <v>
1</v>
      </c>
      <c r="V34" s="19" t="b">
        <f>
IF(V33=プルダウン!$B$3,IF(V35=プルダウン!$D$4,1,IF(V35=プルダウン!$D$5,1,0)),IF(V33=プルダウン!$B$4,IF(V35=プルダウン!$D$4,1,IF(V35=プルダウン!$D$5,1,0))))</f>
        <v>
0</v>
      </c>
      <c r="W34" s="19" t="b">
        <f>
IF(W33=プルダウン!$B$3,IF(W35=プルダウン!$D$4,1,IF(W35=プルダウン!$D$5,1,0)),IF(W33=プルダウン!$B$4,IF(W35=プルダウン!$D$4,1,IF(W35=プルダウン!$D$5,1,0))))</f>
        <v>
0</v>
      </c>
      <c r="X34" s="8" t="b">
        <f>
IF(X33=プルダウン!$B$3,IF(X35=プルダウン!$D$4,1,IF(X35=プルダウン!$D$5,1,0)),IF(X33=プルダウン!$B$4,IF(X35=プルダウン!$D$4,1,IF(X35=プルダウン!$D$5,1,0))))</f>
        <v>
0</v>
      </c>
      <c r="Y34" s="8" t="b">
        <f>
IF(Y33=プルダウン!$B$3,IF(Y35=プルダウン!$D$4,1,IF(Y35=プルダウン!$D$5,1,0)),IF(Y33=プルダウン!$B$4,IF(Y35=プルダウン!$D$4,1,IF(Y35=プルダウン!$D$5,1,0))))</f>
        <v>
0</v>
      </c>
      <c r="Z34" s="19" t="b">
        <f>
IF(Z33=プルダウン!$B$3,IF(Z35=プルダウン!$D$4,1,IF(Z35=プルダウン!$D$5,1,0)),IF(Z33=プルダウン!$B$4,IF(Z35=プルダウン!$D$4,1,IF(Z35=プルダウン!$D$5,1,0))))</f>
        <v>
0</v>
      </c>
      <c r="AA34" s="19">
        <f>
IF(AA33=プルダウン!$B$3,IF(AA35=プルダウン!$D$4,1,IF(AA35=プルダウン!$D$5,1,0)),IF(AA33=プルダウン!$B$4,IF(AA35=プルダウン!$D$4,1,IF(AA35=プルダウン!$D$5,1,0))))</f>
        <v>
1</v>
      </c>
      <c r="AB34" s="19">
        <f>
IF(AB33=プルダウン!$B$3,IF(AB35=プルダウン!$D$4,1,IF(AB35=プルダウン!$D$5,1,0)),IF(AB33=プルダウン!$B$4,IF(AB35=プルダウン!$D$4,1,IF(AB35=プルダウン!$D$5,1,0))))</f>
        <v>
1</v>
      </c>
      <c r="AC34" s="19">
        <f>
IF(AC33=プルダウン!$B$3,IF(AC35=プルダウン!$D$4,1,IF(AC35=プルダウン!$D$5,1,0)),IF(AC33=プルダウン!$B$4,IF(AC35=プルダウン!$D$4,1,IF(AC35=プルダウン!$D$5,1,0))))</f>
        <v>
1</v>
      </c>
      <c r="AD34" s="19">
        <f>
IF(AD33=プルダウン!$B$3,IF(AD35=プルダウン!$D$4,1,IF(AD35=プルダウン!$D$5,1,0)),IF(AD33=プルダウン!$B$4,IF(AD35=プルダウン!$D$4,1,IF(AD35=プルダウン!$D$5,1,0))))</f>
        <v>
0</v>
      </c>
      <c r="AE34" s="8">
        <f>
IF(AE33=プルダウン!$B$3,IF(AE35=プルダウン!$D$4,1,IF(AE35=プルダウン!$D$5,1,0)),IF(AE33=プルダウン!$B$4,IF(AE35=プルダウン!$D$4,1,IF(AE35=プルダウン!$D$5,1,0))))</f>
        <v>
0</v>
      </c>
      <c r="AF34" s="8">
        <f>
IF(AF33=プルダウン!$B$3,IF(AF35=プルダウン!$D$4,1,IF(AF35=プルダウン!$D$5,1,0)),IF(AF33=プルダウン!$B$4,IF(AF35=プルダウン!$D$4,1,IF(AF35=プルダウン!$D$5,1,0))))</f>
        <v>
0</v>
      </c>
      <c r="AG34" s="19">
        <f>
IF(AG33=プルダウン!$B$3,IF(AG35=プルダウン!$D$4,1,IF(AG35=プルダウン!$D$5,1,0)),IF(AG33=プルダウン!$B$4,IF(AG35=プルダウン!$D$4,1,IF(AG35=プルダウン!$D$5,1,0))))</f>
        <v>
0</v>
      </c>
      <c r="AH34" s="19">
        <f>
IF(AH33=プルダウン!$B$3,IF(AH35=プルダウン!$D$4,1,IF(AH35=プルダウン!$D$5,1,0)),IF(AH33=プルダウン!$B$4,IF(AH35=プルダウン!$D$4,1,IF(AH35=プルダウン!$D$5,1,0))))</f>
        <v>
1</v>
      </c>
      <c r="AI34" s="19">
        <f>
IF(AI33=プルダウン!$B$3,IF(AI35=プルダウン!$D$4,1,IF(AI35=プルダウン!$D$5,1,0)),IF(AI33=プルダウン!$B$4,IF(AI35=プルダウン!$D$4,1,IF(AI35=プルダウン!$D$5,1,0))))</f>
        <v>
1</v>
      </c>
      <c r="AJ34" s="19">
        <f>
IF(AJ33=プルダウン!$B$3,IF(AJ35=プルダウン!$D$4,1,IF(AJ35=プルダウン!$D$5,1,0)),IF(AJ33=プルダウン!$B$4,IF(AJ35=プルダウン!$D$4,1,IF(AJ35=プルダウン!$D$5,1,0))))</f>
        <v>
0</v>
      </c>
      <c r="AK34" s="23">
        <f>
IF(AK33=プルダウン!$B$3,IF(AK35=プルダウン!$D$4,1,IF(AK35=プルダウン!$D$5,1,0)),IF(AK33=プルダウン!$B$4,IF(AK35=プルダウン!$D$4,1,IF(AK35=プルダウン!$D$5,1,0))))</f>
        <v>
0</v>
      </c>
      <c r="AL34" s="22"/>
      <c r="AM34" s="11"/>
      <c r="AN34" s="11"/>
      <c r="AO34" s="11"/>
      <c r="AP34" s="20"/>
      <c r="AQ34" s="21"/>
    </row>
    <row r="35" spans="1:43" ht="20.25" customHeight="1" thickBot="1" x14ac:dyDescent="0.25">
      <c r="A35" s="51"/>
      <c r="B35" s="52"/>
      <c r="C35" s="52"/>
      <c r="D35" s="62" t="s">
        <v>
18</v>
      </c>
      <c r="E35" s="63"/>
      <c r="F35" s="64"/>
      <c r="G35" s="19" t="s">
        <v>
37</v>
      </c>
      <c r="H35" s="19" t="s">
        <v>
36</v>
      </c>
      <c r="I35" s="19" t="s">
        <v>
36</v>
      </c>
      <c r="J35" s="19" t="s">
        <v>
36</v>
      </c>
      <c r="K35" s="19" t="s">
        <v>
36</v>
      </c>
      <c r="L35" s="19" t="s">
        <v>
36</v>
      </c>
      <c r="M35" s="19" t="s">
        <v>
37</v>
      </c>
      <c r="N35" s="19" t="s">
        <v>
37</v>
      </c>
      <c r="O35" s="19" t="s">
        <v>
37</v>
      </c>
      <c r="P35" s="19" t="s">
        <v>
36</v>
      </c>
      <c r="Q35" s="19" t="s">
        <v>
36</v>
      </c>
      <c r="R35" s="19" t="s">
        <v>
36</v>
      </c>
      <c r="S35" s="19" t="s">
        <v>
36</v>
      </c>
      <c r="T35" s="19" t="s">
        <v>
37</v>
      </c>
      <c r="U35" s="19" t="s">
        <v>
37</v>
      </c>
      <c r="V35" s="19" t="s">
        <v>
37</v>
      </c>
      <c r="W35" s="19" t="s">
        <v>
37</v>
      </c>
      <c r="X35" s="8" t="s">
        <v>
37</v>
      </c>
      <c r="Y35" s="19" t="s">
        <v>
37</v>
      </c>
      <c r="Z35" s="19" t="s">
        <v>
37</v>
      </c>
      <c r="AA35" s="19" t="s">
        <v>
37</v>
      </c>
      <c r="AB35" s="19" t="s">
        <v>
37</v>
      </c>
      <c r="AC35" s="19" t="s">
        <v>
37</v>
      </c>
      <c r="AD35" s="19" t="s">
        <v>
36</v>
      </c>
      <c r="AE35" s="19" t="s">
        <v>
36</v>
      </c>
      <c r="AF35" s="19" t="s">
        <v>
36</v>
      </c>
      <c r="AG35" s="19" t="s">
        <v>
36</v>
      </c>
      <c r="AH35" s="19" t="s">
        <v>
37</v>
      </c>
      <c r="AI35" s="29" t="s">
        <v>
37</v>
      </c>
      <c r="AJ35" s="29" t="s">
        <v>
36</v>
      </c>
      <c r="AK35" s="30" t="s">
        <v>
36</v>
      </c>
      <c r="AL35" s="73" t="s">
        <v>
23</v>
      </c>
      <c r="AM35" s="74"/>
      <c r="AN35" s="74"/>
      <c r="AO35" s="74"/>
      <c r="AP35" s="75">
        <f>
SUM(G34:AK34)</f>
        <v>
11</v>
      </c>
      <c r="AQ35" s="76"/>
    </row>
    <row r="36" spans="1:43" ht="20.25" customHeight="1" x14ac:dyDescent="0.2">
      <c r="A36" s="47" t="s">
        <v>
69</v>
      </c>
      <c r="B36" s="48"/>
      <c r="C36" s="48"/>
      <c r="D36" s="56" t="s">
        <v>
20</v>
      </c>
      <c r="E36" s="57"/>
      <c r="F36" s="58"/>
      <c r="G36" s="17">
        <v>
1</v>
      </c>
      <c r="H36" s="17">
        <v>
2</v>
      </c>
      <c r="I36" s="17">
        <v>
3</v>
      </c>
      <c r="J36" s="5">
        <v>
4</v>
      </c>
      <c r="K36" s="5">
        <v>
5</v>
      </c>
      <c r="L36" s="17">
        <v>
6</v>
      </c>
      <c r="M36" s="17">
        <v>
7</v>
      </c>
      <c r="N36" s="17">
        <v>
8</v>
      </c>
      <c r="O36" s="17">
        <v>
9</v>
      </c>
      <c r="P36" s="17">
        <v>
10</v>
      </c>
      <c r="Q36" s="5">
        <v>
11</v>
      </c>
      <c r="R36" s="5">
        <v>
12</v>
      </c>
      <c r="S36" s="17">
        <v>
13</v>
      </c>
      <c r="T36" s="17">
        <v>
14</v>
      </c>
      <c r="U36" s="17">
        <v>
15</v>
      </c>
      <c r="V36" s="17">
        <v>
16</v>
      </c>
      <c r="W36" s="17">
        <v>
17</v>
      </c>
      <c r="X36" s="5">
        <v>
18</v>
      </c>
      <c r="Y36" s="5">
        <v>
19</v>
      </c>
      <c r="Z36" s="5">
        <v>
20</v>
      </c>
      <c r="AA36" s="17">
        <v>
21</v>
      </c>
      <c r="AB36" s="17">
        <v>
22</v>
      </c>
      <c r="AC36" s="5">
        <v>
23</v>
      </c>
      <c r="AD36" s="17">
        <v>
24</v>
      </c>
      <c r="AE36" s="5">
        <v>
25</v>
      </c>
      <c r="AF36" s="5">
        <v>
26</v>
      </c>
      <c r="AG36" s="17">
        <v>
27</v>
      </c>
      <c r="AH36" s="17">
        <v>
28</v>
      </c>
      <c r="AI36" s="18">
        <v>
29</v>
      </c>
      <c r="AJ36" s="18">
        <v>
30</v>
      </c>
      <c r="AK36" s="24"/>
      <c r="AL36" s="65" t="s">
        <v>
22</v>
      </c>
      <c r="AM36" s="66"/>
      <c r="AN36" s="66"/>
      <c r="AO36" s="66"/>
      <c r="AP36" s="66"/>
      <c r="AQ36" s="67"/>
    </row>
    <row r="37" spans="1:43" ht="20.25" customHeight="1" x14ac:dyDescent="0.2">
      <c r="A37" s="49"/>
      <c r="B37" s="50"/>
      <c r="C37" s="50"/>
      <c r="D37" s="59" t="s">
        <v>
9</v>
      </c>
      <c r="E37" s="60"/>
      <c r="F37" s="61"/>
      <c r="G37" s="19" t="s">
        <v>
3</v>
      </c>
      <c r="H37" s="19" t="s">
        <v>
4</v>
      </c>
      <c r="I37" s="19" t="s">
        <v>
5</v>
      </c>
      <c r="J37" s="8" t="s">
        <v>
6</v>
      </c>
      <c r="K37" s="8" t="s">
        <v>
7</v>
      </c>
      <c r="L37" s="19" t="s">
        <v>
8</v>
      </c>
      <c r="M37" s="19" t="s">
        <v>
2</v>
      </c>
      <c r="N37" s="19" t="s">
        <v>
3</v>
      </c>
      <c r="O37" s="19" t="s">
        <v>
4</v>
      </c>
      <c r="P37" s="19" t="s">
        <v>
5</v>
      </c>
      <c r="Q37" s="8" t="s">
        <v>
6</v>
      </c>
      <c r="R37" s="8" t="s">
        <v>
7</v>
      </c>
      <c r="S37" s="19" t="s">
        <v>
8</v>
      </c>
      <c r="T37" s="19" t="s">
        <v>
2</v>
      </c>
      <c r="U37" s="19" t="s">
        <v>
3</v>
      </c>
      <c r="V37" s="19" t="s">
        <v>
4</v>
      </c>
      <c r="W37" s="19" t="s">
        <v>
5</v>
      </c>
      <c r="X37" s="8" t="s">
        <v>
6</v>
      </c>
      <c r="Y37" s="8" t="s">
        <v>
7</v>
      </c>
      <c r="Z37" s="8" t="s">
        <v>
8</v>
      </c>
      <c r="AA37" s="19" t="s">
        <v>
2</v>
      </c>
      <c r="AB37" s="19" t="s">
        <v>
3</v>
      </c>
      <c r="AC37" s="8" t="s">
        <v>
4</v>
      </c>
      <c r="AD37" s="19" t="s">
        <v>
5</v>
      </c>
      <c r="AE37" s="8" t="s">
        <v>
6</v>
      </c>
      <c r="AF37" s="8" t="s">
        <v>
7</v>
      </c>
      <c r="AG37" s="19" t="s">
        <v>
8</v>
      </c>
      <c r="AH37" s="19" t="s">
        <v>
2</v>
      </c>
      <c r="AI37" s="19" t="s">
        <v>
3</v>
      </c>
      <c r="AJ37" s="19" t="s">
        <v>
4</v>
      </c>
      <c r="AK37" s="23"/>
      <c r="AL37" s="68"/>
      <c r="AM37" s="69"/>
      <c r="AN37" s="69"/>
      <c r="AO37" s="69"/>
      <c r="AP37" s="69"/>
      <c r="AQ37" s="70"/>
    </row>
    <row r="38" spans="1:43" ht="20.25" customHeight="1" x14ac:dyDescent="0.2">
      <c r="A38" s="49"/>
      <c r="B38" s="50"/>
      <c r="C38" s="50"/>
      <c r="D38" s="59" t="s">
        <v>
16</v>
      </c>
      <c r="E38" s="60"/>
      <c r="F38" s="61"/>
      <c r="G38" s="8" t="s">
        <v>
24</v>
      </c>
      <c r="H38" s="8" t="s">
        <v>
24</v>
      </c>
      <c r="I38" s="19" t="s">
        <v>
24</v>
      </c>
      <c r="J38" s="19" t="s">
        <v>
24</v>
      </c>
      <c r="K38" s="19" t="s">
        <v>
24</v>
      </c>
      <c r="L38" s="19" t="s">
        <v>
24</v>
      </c>
      <c r="M38" s="19" t="s">
        <v>
24</v>
      </c>
      <c r="N38" s="8" t="s">
        <v>
24</v>
      </c>
      <c r="O38" s="8" t="s">
        <v>
24</v>
      </c>
      <c r="P38" s="19" t="s">
        <v>
24</v>
      </c>
      <c r="Q38" s="19" t="s">
        <v>
24</v>
      </c>
      <c r="R38" s="19" t="s">
        <v>
24</v>
      </c>
      <c r="S38" s="19" t="s">
        <v>
24</v>
      </c>
      <c r="T38" s="19" t="s">
        <v>
24</v>
      </c>
      <c r="U38" s="19" t="s">
        <v>
24</v>
      </c>
      <c r="V38" s="19" t="s">
        <v>
24</v>
      </c>
      <c r="W38" s="19" t="s">
        <v>
24</v>
      </c>
      <c r="X38" s="19" t="s">
        <v>
24</v>
      </c>
      <c r="Y38" s="19" t="s">
        <v>
24</v>
      </c>
      <c r="Z38" s="19" t="s">
        <v>
24</v>
      </c>
      <c r="AA38" s="19" t="s">
        <v>
24</v>
      </c>
      <c r="AB38" s="19" t="s">
        <v>
24</v>
      </c>
      <c r="AC38" s="19" t="s">
        <v>
24</v>
      </c>
      <c r="AD38" s="19" t="s">
        <v>
24</v>
      </c>
      <c r="AE38" s="19" t="s">
        <v>
24</v>
      </c>
      <c r="AF38" s="19" t="s">
        <v>
24</v>
      </c>
      <c r="AG38" s="19" t="s">
        <v>
24</v>
      </c>
      <c r="AH38" s="19" t="s">
        <v>
24</v>
      </c>
      <c r="AI38" s="8" t="s">
        <v>
24</v>
      </c>
      <c r="AJ38" s="8" t="s">
        <v>
24</v>
      </c>
      <c r="AK38" s="23"/>
      <c r="AL38" s="68" t="s">
        <v>
54</v>
      </c>
      <c r="AM38" s="69"/>
      <c r="AN38" s="69"/>
      <c r="AO38" s="69"/>
      <c r="AP38" s="71">
        <f>
COUNTIF(G38:AK38,プルダウン!$B$3)+COUNTIF(G38:AK38,プルダウン!$B$4)</f>
        <v>
30</v>
      </c>
      <c r="AQ38" s="72"/>
    </row>
    <row r="39" spans="1:43" ht="20.25" hidden="1" customHeight="1" x14ac:dyDescent="0.2">
      <c r="A39" s="49"/>
      <c r="B39" s="50"/>
      <c r="C39" s="50"/>
      <c r="D39" s="53"/>
      <c r="E39" s="54"/>
      <c r="F39" s="55"/>
      <c r="G39" s="8">
        <f>
IF(G38=プルダウン!$B$3,IF(G40=プルダウン!$D$4,1,IF(G40=プルダウン!$D$5,1,0)),IF(G38=プルダウン!$B$4,IF(G40=プルダウン!$D$4,1,IF(G40=プルダウン!$D$5,1,0))))</f>
        <v>
0</v>
      </c>
      <c r="H39" s="8">
        <f>
IF(H38=プルダウン!$B$3,IF(H40=プルダウン!$D$4,1,IF(H40=プルダウン!$D$5,1,0)),IF(H38=プルダウン!$B$4,IF(H40=プルダウン!$D$4,1,IF(H40=プルダウン!$D$5,1,0))))</f>
        <v>
0</v>
      </c>
      <c r="I39" s="19">
        <f>
IF(I38=プルダウン!$B$3,IF(I40=プルダウン!$D$4,1,IF(I40=プルダウン!$D$5,1,0)),IF(I38=プルダウン!$B$4,IF(I40=プルダウン!$D$4,1,IF(I40=プルダウン!$D$5,1,0))))</f>
        <v>
0</v>
      </c>
      <c r="J39" s="19">
        <f>
IF(J38=プルダウン!$B$3,IF(J40=プルダウン!$D$4,1,IF(J40=プルダウン!$D$5,1,0)),IF(J38=プルダウン!$B$4,IF(J40=プルダウン!$D$4,1,IF(J40=プルダウン!$D$5,1,0))))</f>
        <v>
1</v>
      </c>
      <c r="K39" s="19">
        <f>
IF(K38=プルダウン!$B$3,IF(K40=プルダウン!$D$4,1,IF(K40=プルダウン!$D$5,1,0)),IF(K38=プルダウン!$B$4,IF(K40=プルダウン!$D$4,1,IF(K40=プルダウン!$D$5,1,0))))</f>
        <v>
1</v>
      </c>
      <c r="L39" s="19">
        <f>
IF(L38=プルダウン!$B$3,IF(L40=プルダウン!$D$4,1,IF(L40=プルダウン!$D$5,1,0)),IF(L38=プルダウン!$B$4,IF(L40=プルダウン!$D$4,1,IF(L40=プルダウン!$D$5,1,0))))</f>
        <v>
1</v>
      </c>
      <c r="M39" s="19">
        <f>
IF(M38=プルダウン!$B$3,IF(M40=プルダウン!$D$4,1,IF(M40=プルダウン!$D$5,1,0)),IF(M38=プルダウン!$B$4,IF(M40=プルダウン!$D$4,1,IF(M40=プルダウン!$D$5,1,0))))</f>
        <v>
1</v>
      </c>
      <c r="N39" s="8">
        <f>
IF(N38=プルダウン!$B$3,IF(N40=プルダウン!$D$4,1,IF(N40=プルダウン!$D$5,1,0)),IF(N38=プルダウン!$B$4,IF(N40=プルダウン!$D$4,1,IF(N40=プルダウン!$D$5,1,0))))</f>
        <v>
0</v>
      </c>
      <c r="O39" s="8">
        <f>
IF(O38=プルダウン!$B$3,IF(O40=プルダウン!$D$4,1,IF(O40=プルダウン!$D$5,1,0)),IF(O38=プルダウン!$B$4,IF(O40=プルダウン!$D$4,1,IF(O40=プルダウン!$D$5,1,0))))</f>
        <v>
0</v>
      </c>
      <c r="P39" s="19">
        <f>
IF(P38=プルダウン!$B$3,IF(P40=プルダウン!$D$4,1,IF(P40=プルダウン!$D$5,1,0)),IF(P38=プルダウン!$B$4,IF(P40=プルダウン!$D$4,1,IF(P40=プルダウン!$D$5,1,0))))</f>
        <v>
0</v>
      </c>
      <c r="Q39" s="19">
        <f>
IF(Q38=プルダウン!$B$3,IF(Q40=プルダウン!$D$4,1,IF(Q40=プルダウン!$D$5,1,0)),IF(Q38=プルダウン!$B$4,IF(Q40=プルダウン!$D$4,1,IF(Q40=プルダウン!$D$5,1,0))))</f>
        <v>
1</v>
      </c>
      <c r="R39" s="19">
        <f>
IF(R38=プルダウン!$B$3,IF(R40=プルダウン!$D$4,1,IF(R40=プルダウン!$D$5,1,0)),IF(R38=プルダウン!$B$4,IF(R40=プルダウン!$D$4,1,IF(R40=プルダウン!$D$5,1,0))))</f>
        <v>
1</v>
      </c>
      <c r="S39" s="19">
        <f>
IF(S38=プルダウン!$B$3,IF(S40=プルダウン!$D$4,1,IF(S40=プルダウン!$D$5,1,0)),IF(S38=プルダウン!$B$4,IF(S40=プルダウン!$D$4,1,IF(S40=プルダウン!$D$5,1,0))))</f>
        <v>
0</v>
      </c>
      <c r="T39" s="19">
        <f>
IF(T38=プルダウン!$B$3,IF(T40=プルダウン!$D$4,1,IF(T40=プルダウン!$D$5,1,0)),IF(T38=プルダウン!$B$4,IF(T40=プルダウン!$D$4,1,IF(T40=プルダウン!$D$5,1,0))))</f>
        <v>
0</v>
      </c>
      <c r="U39" s="8">
        <f>
IF(U38=プルダウン!$B$3,IF(U40=プルダウン!$D$4,1,IF(U40=プルダウン!$D$5,1,0)),IF(U38=プルダウン!$B$4,IF(U40=プルダウン!$D$4,1,IF(U40=プルダウン!$D$5,1,0))))</f>
        <v>
0</v>
      </c>
      <c r="V39" s="8">
        <f>
IF(V38=プルダウン!$B$3,IF(V40=プルダウン!$D$4,1,IF(V40=プルダウン!$D$5,1,0)),IF(V38=プルダウン!$B$4,IF(V40=プルダウン!$D$4,1,IF(V40=プルダウン!$D$5,1,0))))</f>
        <v>
0</v>
      </c>
      <c r="W39" s="8">
        <f>
IF(W38=プルダウン!$B$3,IF(W40=プルダウン!$D$4,1,IF(W40=プルダウン!$D$5,1,0)),IF(W38=プルダウン!$B$4,IF(W40=プルダウン!$D$4,1,IF(W40=プルダウン!$D$5,1,0))))</f>
        <v>
0</v>
      </c>
      <c r="X39" s="19">
        <f>
IF(X38=プルダウン!$B$3,IF(X40=プルダウン!$D$4,1,IF(X40=プルダウン!$D$5,1,0)),IF(X38=プルダウン!$B$4,IF(X40=プルダウン!$D$4,1,IF(X40=プルダウン!$D$5,1,0))))</f>
        <v>
1</v>
      </c>
      <c r="Y39" s="19">
        <f>
IF(Y38=プルダウン!$B$3,IF(Y40=プルダウン!$D$4,1,IF(Y40=プルダウン!$D$5,1,0)),IF(Y38=プルダウン!$B$4,IF(Y40=プルダウン!$D$4,1,IF(Y40=プルダウン!$D$5,1,0))))</f>
        <v>
1</v>
      </c>
      <c r="Z39" s="19">
        <f>
IF(Z38=プルダウン!$B$3,IF(Z40=プルダウン!$D$4,1,IF(Z40=プルダウン!$D$5,1,0)),IF(Z38=プルダウン!$B$4,IF(Z40=プルダウン!$D$4,1,IF(Z40=プルダウン!$D$5,1,0))))</f>
        <v>
1</v>
      </c>
      <c r="AA39" s="19">
        <f>
IF(AA38=プルダウン!$B$3,IF(AA40=プルダウン!$D$4,1,IF(AA40=プルダウン!$D$5,1,0)),IF(AA38=プルダウン!$B$4,IF(AA40=プルダウン!$D$4,1,IF(AA40=プルダウン!$D$5,1,0))))</f>
        <v>
0</v>
      </c>
      <c r="AB39" s="8">
        <f>
IF(AB38=プルダウン!$B$3,IF(AB40=プルダウン!$D$4,1,IF(AB40=プルダウン!$D$5,1,0)),IF(AB38=プルダウン!$B$4,IF(AB40=プルダウン!$D$4,1,IF(AB40=プルダウン!$D$5,1,0))))</f>
        <v>
0</v>
      </c>
      <c r="AC39" s="8">
        <f>
IF(AC38=プルダウン!$B$3,IF(AC40=プルダウン!$D$4,1,IF(AC40=プルダウン!$D$5,1,0)),IF(AC38=プルダウン!$B$4,IF(AC40=プルダウン!$D$4,1,IF(AC40=プルダウン!$D$5,1,0))))</f>
        <v>
1</v>
      </c>
      <c r="AD39" s="8">
        <f>
IF(AD38=プルダウン!$B$3,IF(AD40=プルダウン!$D$4,1,IF(AD40=プルダウン!$D$5,1,0)),IF(AD38=プルダウン!$B$4,IF(AD40=プルダウン!$D$4,1,IF(AD40=プルダウン!$D$5,1,0))))</f>
        <v>
0</v>
      </c>
      <c r="AE39" s="19">
        <f>
IF(AE38=プルダウン!$B$3,IF(AE40=プルダウン!$D$4,1,IF(AE40=プルダウン!$D$5,1,0)),IF(AE38=プルダウン!$B$4,IF(AE40=プルダウン!$D$4,1,IF(AE40=プルダウン!$D$5,1,0))))</f>
        <v>
1</v>
      </c>
      <c r="AF39" s="19">
        <f>
IF(AF38=プルダウン!$B$3,IF(AF40=プルダウン!$D$4,1,IF(AF40=プルダウン!$D$5,1,0)),IF(AF38=プルダウン!$B$4,IF(AF40=プルダウン!$D$4,1,IF(AF40=プルダウン!$D$5,1,0))))</f>
        <v>
1</v>
      </c>
      <c r="AG39" s="19">
        <f>
IF(AG38=プルダウン!$B$3,IF(AG40=プルダウン!$D$4,1,IF(AG40=プルダウン!$D$5,1,0)),IF(AG38=プルダウン!$B$4,IF(AG40=プルダウン!$D$4,1,IF(AG40=プルダウン!$D$5,1,0))))</f>
        <v>
0</v>
      </c>
      <c r="AH39" s="19">
        <f>
IF(AH38=プルダウン!$B$3,IF(AH40=プルダウン!$D$4,1,IF(AH40=プルダウン!$D$5,1,0)),IF(AH38=プルダウン!$B$4,IF(AH40=プルダウン!$D$4,1,IF(AH40=プルダウン!$D$5,1,0))))</f>
        <v>
0</v>
      </c>
      <c r="AI39" s="8">
        <f>
IF(AI38=プルダウン!$B$3,IF(AI40=プルダウン!$D$4,1,IF(AI40=プルダウン!$D$5,1,0)),IF(AI38=プルダウン!$B$4,IF(AI40=プルダウン!$D$4,1,IF(AI40=プルダウン!$D$5,1,0))))</f>
        <v>
0</v>
      </c>
      <c r="AJ39" s="8">
        <f>
IF(AJ38=プルダウン!$B$3,IF(AJ40=プルダウン!$D$4,1,IF(AJ40=プルダウン!$D$5,1,0)),IF(AJ38=プルダウン!$B$4,IF(AJ40=プルダウン!$D$4,1,IF(AJ40=プルダウン!$D$5,1,0))))</f>
        <v>
0</v>
      </c>
      <c r="AK39" s="23"/>
      <c r="AL39" s="22"/>
      <c r="AM39" s="11"/>
      <c r="AN39" s="11"/>
      <c r="AO39" s="11"/>
      <c r="AP39" s="20"/>
      <c r="AQ39" s="21"/>
    </row>
    <row r="40" spans="1:43" ht="20.25" customHeight="1" thickBot="1" x14ac:dyDescent="0.25">
      <c r="A40" s="51"/>
      <c r="B40" s="52"/>
      <c r="C40" s="52"/>
      <c r="D40" s="62" t="s">
        <v>
18</v>
      </c>
      <c r="E40" s="63"/>
      <c r="F40" s="64"/>
      <c r="G40" s="19" t="s">
        <v>
36</v>
      </c>
      <c r="H40" s="19" t="s">
        <v>
36</v>
      </c>
      <c r="I40" s="19" t="s">
        <v>
36</v>
      </c>
      <c r="J40" s="19" t="s">
        <v>
37</v>
      </c>
      <c r="K40" s="19" t="s">
        <v>
37</v>
      </c>
      <c r="L40" s="19" t="s">
        <v>
38</v>
      </c>
      <c r="M40" s="19" t="s">
        <v>
38</v>
      </c>
      <c r="N40" s="19" t="s">
        <v>
36</v>
      </c>
      <c r="O40" s="19" t="s">
        <v>
36</v>
      </c>
      <c r="P40" s="19" t="s">
        <v>
36</v>
      </c>
      <c r="Q40" s="19" t="s">
        <v>
37</v>
      </c>
      <c r="R40" s="19" t="s">
        <v>
37</v>
      </c>
      <c r="S40" s="19" t="s">
        <v>
36</v>
      </c>
      <c r="T40" s="19" t="s">
        <v>
36</v>
      </c>
      <c r="U40" s="19" t="s">
        <v>
36</v>
      </c>
      <c r="V40" s="19" t="s">
        <v>
36</v>
      </c>
      <c r="W40" s="19" t="s">
        <v>
36</v>
      </c>
      <c r="X40" s="19" t="s">
        <v>
37</v>
      </c>
      <c r="Y40" s="19" t="s">
        <v>
37</v>
      </c>
      <c r="Z40" s="19" t="s">
        <v>
37</v>
      </c>
      <c r="AA40" s="19" t="s">
        <v>
36</v>
      </c>
      <c r="AB40" s="19" t="s">
        <v>
36</v>
      </c>
      <c r="AC40" s="8" t="s">
        <v>
37</v>
      </c>
      <c r="AD40" s="19" t="s">
        <v>
36</v>
      </c>
      <c r="AE40" s="19" t="s">
        <v>
37</v>
      </c>
      <c r="AF40" s="19" t="s">
        <v>
37</v>
      </c>
      <c r="AG40" s="19" t="s">
        <v>
36</v>
      </c>
      <c r="AH40" s="19" t="s">
        <v>
36</v>
      </c>
      <c r="AI40" s="29" t="s">
        <v>
36</v>
      </c>
      <c r="AJ40" s="29" t="s">
        <v>
36</v>
      </c>
      <c r="AK40" s="30"/>
      <c r="AL40" s="73" t="s">
        <v>
23</v>
      </c>
      <c r="AM40" s="74"/>
      <c r="AN40" s="74"/>
      <c r="AO40" s="74"/>
      <c r="AP40" s="75">
        <f>
SUM(G39:AK39)</f>
        <v>
12</v>
      </c>
      <c r="AQ40" s="76"/>
    </row>
    <row r="41" spans="1:43" ht="20.25" customHeight="1" x14ac:dyDescent="0.2">
      <c r="A41" s="47" t="s">
        <v>
63</v>
      </c>
      <c r="B41" s="48"/>
      <c r="C41" s="48"/>
      <c r="D41" s="56" t="s">
        <v>
20</v>
      </c>
      <c r="E41" s="57"/>
      <c r="F41" s="58"/>
      <c r="G41" s="17">
        <v>
1</v>
      </c>
      <c r="H41" s="5">
        <v>
2</v>
      </c>
      <c r="I41" s="5">
        <v>
3</v>
      </c>
      <c r="J41" s="17">
        <v>
4</v>
      </c>
      <c r="K41" s="17">
        <v>
5</v>
      </c>
      <c r="L41" s="17">
        <v>
6</v>
      </c>
      <c r="M41" s="17">
        <v>
7</v>
      </c>
      <c r="N41" s="17">
        <v>
8</v>
      </c>
      <c r="O41" s="5">
        <v>
9</v>
      </c>
      <c r="P41" s="5">
        <v>
10</v>
      </c>
      <c r="Q41" s="17">
        <v>
11</v>
      </c>
      <c r="R41" s="17">
        <v>
12</v>
      </c>
      <c r="S41" s="17">
        <v>
13</v>
      </c>
      <c r="T41" s="17">
        <v>
14</v>
      </c>
      <c r="U41" s="17">
        <v>
15</v>
      </c>
      <c r="V41" s="5">
        <v>
16</v>
      </c>
      <c r="W41" s="5">
        <v>
17</v>
      </c>
      <c r="X41" s="17">
        <v>
18</v>
      </c>
      <c r="Y41" s="17">
        <v>
19</v>
      </c>
      <c r="Z41" s="17">
        <v>
20</v>
      </c>
      <c r="AA41" s="17">
        <v>
21</v>
      </c>
      <c r="AB41" s="17">
        <v>
22</v>
      </c>
      <c r="AC41" s="5">
        <v>
23</v>
      </c>
      <c r="AD41" s="5">
        <v>
24</v>
      </c>
      <c r="AE41" s="17">
        <v>
25</v>
      </c>
      <c r="AF41" s="17">
        <v>
26</v>
      </c>
      <c r="AG41" s="17">
        <v>
27</v>
      </c>
      <c r="AH41" s="17">
        <v>
28</v>
      </c>
      <c r="AI41" s="18">
        <v>
29</v>
      </c>
      <c r="AJ41" s="6">
        <v>
30</v>
      </c>
      <c r="AK41" s="45">
        <v>
31</v>
      </c>
      <c r="AL41" s="65" t="s">
        <v>
22</v>
      </c>
      <c r="AM41" s="66"/>
      <c r="AN41" s="66"/>
      <c r="AO41" s="66"/>
      <c r="AP41" s="66"/>
      <c r="AQ41" s="67"/>
    </row>
    <row r="42" spans="1:43" ht="20.25" customHeight="1" x14ac:dyDescent="0.2">
      <c r="A42" s="49"/>
      <c r="B42" s="50"/>
      <c r="C42" s="50"/>
      <c r="D42" s="59" t="s">
        <v>
9</v>
      </c>
      <c r="E42" s="60"/>
      <c r="F42" s="61"/>
      <c r="G42" s="19" t="s">
        <v>
5</v>
      </c>
      <c r="H42" s="8" t="s">
        <v>
6</v>
      </c>
      <c r="I42" s="8" t="s">
        <v>
7</v>
      </c>
      <c r="J42" s="19" t="s">
        <v>
8</v>
      </c>
      <c r="K42" s="19" t="s">
        <v>
2</v>
      </c>
      <c r="L42" s="19" t="s">
        <v>
3</v>
      </c>
      <c r="M42" s="19" t="s">
        <v>
4</v>
      </c>
      <c r="N42" s="19" t="s">
        <v>
5</v>
      </c>
      <c r="O42" s="8" t="s">
        <v>
6</v>
      </c>
      <c r="P42" s="8" t="s">
        <v>
7</v>
      </c>
      <c r="Q42" s="19" t="s">
        <v>
8</v>
      </c>
      <c r="R42" s="19" t="s">
        <v>
2</v>
      </c>
      <c r="S42" s="19" t="s">
        <v>
3</v>
      </c>
      <c r="T42" s="19" t="s">
        <v>
4</v>
      </c>
      <c r="U42" s="19" t="s">
        <v>
5</v>
      </c>
      <c r="V42" s="8" t="s">
        <v>
6</v>
      </c>
      <c r="W42" s="8" t="s">
        <v>
7</v>
      </c>
      <c r="X42" s="19" t="s">
        <v>
8</v>
      </c>
      <c r="Y42" s="19" t="s">
        <v>
2</v>
      </c>
      <c r="Z42" s="19" t="s">
        <v>
3</v>
      </c>
      <c r="AA42" s="19" t="s">
        <v>
4</v>
      </c>
      <c r="AB42" s="19" t="s">
        <v>
5</v>
      </c>
      <c r="AC42" s="8" t="s">
        <v>
6</v>
      </c>
      <c r="AD42" s="8" t="s">
        <v>
7</v>
      </c>
      <c r="AE42" s="19" t="s">
        <v>
8</v>
      </c>
      <c r="AF42" s="19" t="s">
        <v>
2</v>
      </c>
      <c r="AG42" s="19" t="s">
        <v>
3</v>
      </c>
      <c r="AH42" s="19" t="s">
        <v>
4</v>
      </c>
      <c r="AI42" s="19" t="s">
        <v>
5</v>
      </c>
      <c r="AJ42" s="8" t="s">
        <v>
6</v>
      </c>
      <c r="AK42" s="8" t="s">
        <v>
0</v>
      </c>
      <c r="AL42" s="68"/>
      <c r="AM42" s="69"/>
      <c r="AN42" s="69"/>
      <c r="AO42" s="69"/>
      <c r="AP42" s="69"/>
      <c r="AQ42" s="70"/>
    </row>
    <row r="43" spans="1:43" ht="20.25" customHeight="1" x14ac:dyDescent="0.2">
      <c r="A43" s="49"/>
      <c r="B43" s="50"/>
      <c r="C43" s="50"/>
      <c r="D43" s="59" t="s">
        <v>
16</v>
      </c>
      <c r="E43" s="60"/>
      <c r="F43" s="61"/>
      <c r="G43" s="19" t="s">
        <v>
24</v>
      </c>
      <c r="H43" s="19" t="s">
        <v>
24</v>
      </c>
      <c r="I43" s="19" t="s">
        <v>
24</v>
      </c>
      <c r="J43" s="19" t="s">
        <v>
24</v>
      </c>
      <c r="K43" s="19" t="s">
        <v>
24</v>
      </c>
      <c r="L43" s="8" t="s">
        <v>
24</v>
      </c>
      <c r="M43" s="8" t="s">
        <v>
24</v>
      </c>
      <c r="N43" s="8" t="s">
        <v>
24</v>
      </c>
      <c r="O43" s="19" t="s">
        <v>
24</v>
      </c>
      <c r="P43" s="19" t="s">
        <v>
24</v>
      </c>
      <c r="Q43" s="19" t="s">
        <v>
24</v>
      </c>
      <c r="R43" s="19" t="s">
        <v>
24</v>
      </c>
      <c r="S43" s="8" t="s">
        <v>
24</v>
      </c>
      <c r="T43" s="8" t="s">
        <v>
24</v>
      </c>
      <c r="U43" s="19" t="s">
        <v>
24</v>
      </c>
      <c r="V43" s="19" t="s">
        <v>
24</v>
      </c>
      <c r="W43" s="19" t="s">
        <v>
24</v>
      </c>
      <c r="X43" s="19" t="s">
        <v>
24</v>
      </c>
      <c r="Y43" s="19" t="s">
        <v>
24</v>
      </c>
      <c r="Z43" s="8" t="s">
        <v>
24</v>
      </c>
      <c r="AA43" s="8" t="s">
        <v>
24</v>
      </c>
      <c r="AB43" s="19" t="s">
        <v>
24</v>
      </c>
      <c r="AC43" s="19" t="s">
        <v>
24</v>
      </c>
      <c r="AD43" s="19" t="s">
        <v>
24</v>
      </c>
      <c r="AE43" s="19" t="s">
        <v>
24</v>
      </c>
      <c r="AF43" s="19" t="s">
        <v>
24</v>
      </c>
      <c r="AG43" s="8" t="s">
        <v>
24</v>
      </c>
      <c r="AH43" s="8" t="s">
        <v>
24</v>
      </c>
      <c r="AI43" s="19" t="s">
        <v>
24</v>
      </c>
      <c r="AJ43" s="19" t="s">
        <v>
24</v>
      </c>
      <c r="AK43" s="23" t="s">
        <v>
24</v>
      </c>
      <c r="AL43" s="68" t="s">
        <v>
54</v>
      </c>
      <c r="AM43" s="69"/>
      <c r="AN43" s="69"/>
      <c r="AO43" s="69"/>
      <c r="AP43" s="71">
        <f>
COUNTIF(G43:AK43,プルダウン!$B$3)+COUNTIF(G43:AK43,プルダウン!$B$4)</f>
        <v>
31</v>
      </c>
      <c r="AQ43" s="72"/>
    </row>
    <row r="44" spans="1:43" ht="20.25" hidden="1" customHeight="1" x14ac:dyDescent="0.2">
      <c r="A44" s="49"/>
      <c r="B44" s="50"/>
      <c r="C44" s="50"/>
      <c r="D44" s="53"/>
      <c r="E44" s="54"/>
      <c r="F44" s="55"/>
      <c r="G44" s="19">
        <f>
IF(G43=プルダウン!$B$3,IF(G45=プルダウン!$D$4,1,IF(G45=プルダウン!$D$5,1,0)),IF(G43=プルダウン!$B$4,IF(G45=プルダウン!$D$4,1,IF(G45=プルダウン!$D$5,1,0))))</f>
        <v>
0</v>
      </c>
      <c r="H44" s="19">
        <f>
IF(H43=プルダウン!$B$3,IF(H45=プルダウン!$D$4,1,IF(H45=プルダウン!$D$5,1,0)),IF(H43=プルダウン!$B$4,IF(H45=プルダウン!$D$4,1,IF(H45=プルダウン!$D$5,1,0))))</f>
        <v>
1</v>
      </c>
      <c r="I44" s="19">
        <f>
IF(I43=プルダウン!$B$3,IF(I45=プルダウン!$D$4,1,IF(I45=プルダウン!$D$5,1,0)),IF(I43=プルダウン!$B$4,IF(I45=プルダウン!$D$4,1,IF(I45=プルダウン!$D$5,1,0))))</f>
        <v>
1</v>
      </c>
      <c r="J44" s="19">
        <f>
IF(J43=プルダウン!$B$3,IF(J45=プルダウン!$D$4,1,IF(J45=プルダウン!$D$5,1,0)),IF(J43=プルダウン!$B$4,IF(J45=プルダウン!$D$4,1,IF(J45=プルダウン!$D$5,1,0))))</f>
        <v>
0</v>
      </c>
      <c r="K44" s="19">
        <f>
IF(K43=プルダウン!$B$3,IF(K45=プルダウン!$D$4,1,IF(K45=プルダウン!$D$5,1,0)),IF(K43=プルダウン!$B$4,IF(K45=プルダウン!$D$4,1,IF(K45=プルダウン!$D$5,1,0))))</f>
        <v>
0</v>
      </c>
      <c r="L44" s="8">
        <f>
IF(L43=プルダウン!$B$3,IF(L45=プルダウン!$D$4,1,IF(L45=プルダウン!$D$5,1,0)),IF(L43=プルダウン!$B$4,IF(L45=プルダウン!$D$4,1,IF(L45=プルダウン!$D$5,1,0))))</f>
        <v>
0</v>
      </c>
      <c r="M44" s="8">
        <f>
IF(M43=プルダウン!$B$3,IF(M45=プルダウン!$D$4,1,IF(M45=プルダウン!$D$5,1,0)),IF(M43=プルダウン!$B$4,IF(M45=プルダウン!$D$4,1,IF(M45=プルダウン!$D$5,1,0))))</f>
        <v>
0</v>
      </c>
      <c r="N44" s="8">
        <f>
IF(N43=プルダウン!$B$3,IF(N45=プルダウン!$D$4,1,IF(N45=プルダウン!$D$5,1,0)),IF(N43=プルダウン!$B$4,IF(N45=プルダウン!$D$4,1,IF(N45=プルダウン!$D$5,1,0))))</f>
        <v>
0</v>
      </c>
      <c r="O44" s="19">
        <f>
IF(O43=プルダウン!$B$3,IF(O45=プルダウン!$D$4,1,IF(O45=プルダウン!$D$5,1,0)),IF(O43=プルダウン!$B$4,IF(O45=プルダウン!$D$4,1,IF(O45=プルダウン!$D$5,1,0))))</f>
        <v>
1</v>
      </c>
      <c r="P44" s="19">
        <f>
IF(P43=プルダウン!$B$3,IF(P45=プルダウン!$D$4,1,IF(P45=プルダウン!$D$5,1,0)),IF(P43=プルダウン!$B$4,IF(P45=プルダウン!$D$4,1,IF(P45=プルダウン!$D$5,1,0))))</f>
        <v>
1</v>
      </c>
      <c r="Q44" s="19">
        <f>
IF(Q43=プルダウン!$B$3,IF(Q45=プルダウン!$D$4,1,IF(Q45=プルダウン!$D$5,1,0)),IF(Q43=プルダウン!$B$4,IF(Q45=プルダウン!$D$4,1,IF(Q45=プルダウン!$D$5,1,0))))</f>
        <v>
0</v>
      </c>
      <c r="R44" s="19">
        <f>
IF(R43=プルダウン!$B$3,IF(R45=プルダウン!$D$4,1,IF(R45=プルダウン!$D$5,1,0)),IF(R43=プルダウン!$B$4,IF(R45=プルダウン!$D$4,1,IF(R45=プルダウン!$D$5,1,0))))</f>
        <v>
0</v>
      </c>
      <c r="S44" s="8">
        <f>
IF(S43=プルダウン!$B$3,IF(S45=プルダウン!$D$4,1,IF(S45=プルダウン!$D$5,1,0)),IF(S43=プルダウン!$B$4,IF(S45=プルダウン!$D$4,1,IF(S45=プルダウン!$D$5,1,0))))</f>
        <v>
0</v>
      </c>
      <c r="T44" s="8">
        <f>
IF(T43=プルダウン!$B$3,IF(T45=プルダウン!$D$4,1,IF(T45=プルダウン!$D$5,1,0)),IF(T43=プルダウン!$B$4,IF(T45=プルダウン!$D$4,1,IF(T45=プルダウン!$D$5,1,0))))</f>
        <v>
0</v>
      </c>
      <c r="U44" s="19">
        <f>
IF(U43=プルダウン!$B$3,IF(U45=プルダウン!$D$4,1,IF(U45=プルダウン!$D$5,1,0)),IF(U43=プルダウン!$B$4,IF(U45=プルダウン!$D$4,1,IF(U45=プルダウン!$D$5,1,0))))</f>
        <v>
0</v>
      </c>
      <c r="V44" s="19">
        <f>
IF(V43=プルダウン!$B$3,IF(V45=プルダウン!$D$4,1,IF(V45=プルダウン!$D$5,1,0)),IF(V43=プルダウン!$B$4,IF(V45=プルダウン!$D$4,1,IF(V45=プルダウン!$D$5,1,0))))</f>
        <v>
1</v>
      </c>
      <c r="W44" s="19">
        <f>
IF(W43=プルダウン!$B$3,IF(W45=プルダウン!$D$4,1,IF(W45=プルダウン!$D$5,1,0)),IF(W43=プルダウン!$B$4,IF(W45=プルダウン!$D$4,1,IF(W45=プルダウン!$D$5,1,0))))</f>
        <v>
1</v>
      </c>
      <c r="X44" s="19">
        <f>
IF(X43=プルダウン!$B$3,IF(X45=プルダウン!$D$4,1,IF(X45=プルダウン!$D$5,1,0)),IF(X43=プルダウン!$B$4,IF(X45=プルダウン!$D$4,1,IF(X45=プルダウン!$D$5,1,0))))</f>
        <v>
0</v>
      </c>
      <c r="Y44" s="19">
        <f>
IF(Y43=プルダウン!$B$3,IF(Y45=プルダウン!$D$4,1,IF(Y45=プルダウン!$D$5,1,0)),IF(Y43=プルダウン!$B$4,IF(Y45=プルダウン!$D$4,1,IF(Y45=プルダウン!$D$5,1,0))))</f>
        <v>
0</v>
      </c>
      <c r="Z44" s="8">
        <f>
IF(Z43=プルダウン!$B$3,IF(Z45=プルダウン!$D$4,1,IF(Z45=プルダウン!$D$5,1,0)),IF(Z43=プルダウン!$B$4,IF(Z45=プルダウン!$D$4,1,IF(Z45=プルダウン!$D$5,1,0))))</f>
        <v>
0</v>
      </c>
      <c r="AA44" s="8">
        <f>
IF(AA43=プルダウン!$B$3,IF(AA45=プルダウン!$D$4,1,IF(AA45=プルダウン!$D$5,1,0)),IF(AA43=プルダウン!$B$4,IF(AA45=プルダウン!$D$4,1,IF(AA45=プルダウン!$D$5,1,0))))</f>
        <v>
0</v>
      </c>
      <c r="AB44" s="19">
        <f>
IF(AB43=プルダウン!$B$3,IF(AB45=プルダウン!$D$4,1,IF(AB45=プルダウン!$D$5,1,0)),IF(AB43=プルダウン!$B$4,IF(AB45=プルダウン!$D$4,1,IF(AB45=プルダウン!$D$5,1,0))))</f>
        <v>
0</v>
      </c>
      <c r="AC44" s="19">
        <f>
IF(AC43=プルダウン!$B$3,IF(AC45=プルダウン!$D$4,1,IF(AC45=プルダウン!$D$5,1,0)),IF(AC43=プルダウン!$B$4,IF(AC45=プルダウン!$D$4,1,IF(AC45=プルダウン!$D$5,1,0))))</f>
        <v>
1</v>
      </c>
      <c r="AD44" s="19">
        <f>
IF(AD43=プルダウン!$B$3,IF(AD45=プルダウン!$D$4,1,IF(AD45=プルダウン!$D$5,1,0)),IF(AD43=プルダウン!$B$4,IF(AD45=プルダウン!$D$4,1,IF(AD45=プルダウン!$D$5,1,0))))</f>
        <v>
1</v>
      </c>
      <c r="AE44" s="19">
        <f>
IF(AE43=プルダウン!$B$3,IF(AE45=プルダウン!$D$4,1,IF(AE45=プルダウン!$D$5,1,0)),IF(AE43=プルダウン!$B$4,IF(AE45=プルダウン!$D$4,1,IF(AE45=プルダウン!$D$5,1,0))))</f>
        <v>
0</v>
      </c>
      <c r="AF44" s="19">
        <f>
IF(AF43=プルダウン!$B$3,IF(AF45=プルダウン!$D$4,1,IF(AF45=プルダウン!$D$5,1,0)),IF(AF43=プルダウン!$B$4,IF(AF45=プルダウン!$D$4,1,IF(AF45=プルダウン!$D$5,1,0))))</f>
        <v>
0</v>
      </c>
      <c r="AG44" s="8">
        <f>
IF(AG43=プルダウン!$B$3,IF(AG45=プルダウン!$D$4,1,IF(AG45=プルダウン!$D$5,1,0)),IF(AG43=プルダウン!$B$4,IF(AG45=プルダウン!$D$4,1,IF(AG45=プルダウン!$D$5,1,0))))</f>
        <v>
0</v>
      </c>
      <c r="AH44" s="8">
        <f>
IF(AH43=プルダウン!$B$3,IF(AH45=プルダウン!$D$4,1,IF(AH45=プルダウン!$D$5,1,0)),IF(AH43=プルダウン!$B$4,IF(AH45=プルダウン!$D$4,1,IF(AH45=プルダウン!$D$5,1,0))))</f>
        <v>
0</v>
      </c>
      <c r="AI44" s="19">
        <f>
IF(AI43=プルダウン!$B$3,IF(AI45=プルダウン!$D$4,1,IF(AI45=プルダウン!$D$5,1,0)),IF(AI43=プルダウン!$B$4,IF(AI45=プルダウン!$D$4,1,IF(AI45=プルダウン!$D$5,1,0))))</f>
        <v>
0</v>
      </c>
      <c r="AJ44" s="19">
        <f>
IF(AJ43=プルダウン!$B$3,IF(AJ45=プルダウン!$D$4,1,IF(AJ45=プルダウン!$D$5,1,0)),IF(AJ43=プルダウン!$B$4,IF(AJ45=プルダウン!$D$4,1,IF(AJ45=プルダウン!$D$5,1,0))))</f>
        <v>
1</v>
      </c>
      <c r="AK44" s="23">
        <f>
IF(AK43=プルダウン!$B$3,IF(AK45=プルダウン!$D$4,1,IF(AK45=プルダウン!$D$5,1,0)),IF(AK43=プルダウン!$B$4,IF(AK45=プルダウン!$D$4,1,IF(AK45=プルダウン!$D$5,1,0))))</f>
        <v>
1</v>
      </c>
      <c r="AL44" s="22"/>
      <c r="AM44" s="11"/>
      <c r="AN44" s="11"/>
      <c r="AO44" s="11"/>
      <c r="AP44" s="20"/>
      <c r="AQ44" s="21"/>
    </row>
    <row r="45" spans="1:43" ht="20.25" customHeight="1" thickBot="1" x14ac:dyDescent="0.25">
      <c r="A45" s="51"/>
      <c r="B45" s="52"/>
      <c r="C45" s="52"/>
      <c r="D45" s="62" t="s">
        <v>
18</v>
      </c>
      <c r="E45" s="63"/>
      <c r="F45" s="64"/>
      <c r="G45" s="19" t="s">
        <v>
36</v>
      </c>
      <c r="H45" s="19" t="s">
        <v>
37</v>
      </c>
      <c r="I45" s="19" t="s">
        <v>
37</v>
      </c>
      <c r="J45" s="19" t="s">
        <v>
36</v>
      </c>
      <c r="K45" s="19" t="s">
        <v>
36</v>
      </c>
      <c r="L45" s="19" t="s">
        <v>
36</v>
      </c>
      <c r="M45" s="19" t="s">
        <v>
36</v>
      </c>
      <c r="N45" s="19" t="s">
        <v>
36</v>
      </c>
      <c r="O45" s="19" t="s">
        <v>
37</v>
      </c>
      <c r="P45" s="19" t="s">
        <v>
37</v>
      </c>
      <c r="Q45" s="19" t="s">
        <v>
36</v>
      </c>
      <c r="R45" s="19" t="s">
        <v>
36</v>
      </c>
      <c r="S45" s="19" t="s">
        <v>
36</v>
      </c>
      <c r="T45" s="19" t="s">
        <v>
36</v>
      </c>
      <c r="U45" s="19" t="s">
        <v>
36</v>
      </c>
      <c r="V45" s="19" t="s">
        <v>
37</v>
      </c>
      <c r="W45" s="19" t="s">
        <v>
37</v>
      </c>
      <c r="X45" s="19" t="s">
        <v>
36</v>
      </c>
      <c r="Y45" s="19" t="s">
        <v>
36</v>
      </c>
      <c r="Z45" s="19" t="s">
        <v>
36</v>
      </c>
      <c r="AA45" s="19" t="s">
        <v>
36</v>
      </c>
      <c r="AB45" s="19" t="s">
        <v>
36</v>
      </c>
      <c r="AC45" s="19" t="s">
        <v>
37</v>
      </c>
      <c r="AD45" s="19" t="s">
        <v>
37</v>
      </c>
      <c r="AE45" s="19" t="s">
        <v>
36</v>
      </c>
      <c r="AF45" s="29" t="s">
        <v>
36</v>
      </c>
      <c r="AG45" s="19" t="s">
        <v>
36</v>
      </c>
      <c r="AH45" s="29" t="s">
        <v>
36</v>
      </c>
      <c r="AI45" s="29" t="s">
        <v>
36</v>
      </c>
      <c r="AJ45" s="29" t="s">
        <v>
37</v>
      </c>
      <c r="AK45" s="30" t="s">
        <v>
37</v>
      </c>
      <c r="AL45" s="73" t="s">
        <v>
23</v>
      </c>
      <c r="AM45" s="74"/>
      <c r="AN45" s="74"/>
      <c r="AO45" s="74"/>
      <c r="AP45" s="75">
        <f>
SUM(G44:AK44)</f>
        <v>
10</v>
      </c>
      <c r="AQ45" s="76"/>
    </row>
    <row r="46" spans="1:43" ht="20.25" customHeight="1" x14ac:dyDescent="0.2">
      <c r="A46" s="47" t="s">
        <v>
64</v>
      </c>
      <c r="B46" s="48"/>
      <c r="C46" s="48"/>
      <c r="D46" s="56" t="s">
        <v>
20</v>
      </c>
      <c r="E46" s="57"/>
      <c r="F46" s="58"/>
      <c r="G46" s="17">
        <v>
1</v>
      </c>
      <c r="H46" s="17">
        <v>
2</v>
      </c>
      <c r="I46" s="5">
        <v>
3</v>
      </c>
      <c r="J46" s="17">
        <v>
4</v>
      </c>
      <c r="K46" s="17">
        <v>
5</v>
      </c>
      <c r="L46" s="5">
        <v>
6</v>
      </c>
      <c r="M46" s="5">
        <v>
7</v>
      </c>
      <c r="N46" s="17">
        <v>
8</v>
      </c>
      <c r="O46" s="17">
        <v>
9</v>
      </c>
      <c r="P46" s="17">
        <v>
10</v>
      </c>
      <c r="Q46" s="17">
        <v>
11</v>
      </c>
      <c r="R46" s="17">
        <v>
12</v>
      </c>
      <c r="S46" s="5">
        <v>
13</v>
      </c>
      <c r="T46" s="5">
        <v>
14</v>
      </c>
      <c r="U46" s="17">
        <v>
15</v>
      </c>
      <c r="V46" s="17">
        <v>
16</v>
      </c>
      <c r="W46" s="17">
        <v>
17</v>
      </c>
      <c r="X46" s="17">
        <v>
18</v>
      </c>
      <c r="Y46" s="17">
        <v>
19</v>
      </c>
      <c r="Z46" s="5">
        <v>
20</v>
      </c>
      <c r="AA46" s="5">
        <v>
21</v>
      </c>
      <c r="AB46" s="17">
        <v>
22</v>
      </c>
      <c r="AC46" s="5">
        <v>
23</v>
      </c>
      <c r="AD46" s="17">
        <v>
24</v>
      </c>
      <c r="AE46" s="17">
        <v>
25</v>
      </c>
      <c r="AF46" s="17">
        <v>
26</v>
      </c>
      <c r="AG46" s="5">
        <v>
27</v>
      </c>
      <c r="AH46" s="5">
        <v>
28</v>
      </c>
      <c r="AI46" s="18">
        <v>
29</v>
      </c>
      <c r="AJ46" s="18">
        <v>
30</v>
      </c>
      <c r="AK46" s="24"/>
      <c r="AL46" s="65" t="s">
        <v>
22</v>
      </c>
      <c r="AM46" s="66"/>
      <c r="AN46" s="66"/>
      <c r="AO46" s="66"/>
      <c r="AP46" s="66"/>
      <c r="AQ46" s="67"/>
    </row>
    <row r="47" spans="1:43" ht="20.25" customHeight="1" x14ac:dyDescent="0.2">
      <c r="A47" s="49"/>
      <c r="B47" s="50"/>
      <c r="C47" s="50"/>
      <c r="D47" s="59" t="s">
        <v>
9</v>
      </c>
      <c r="E47" s="60"/>
      <c r="F47" s="61"/>
      <c r="G47" s="19" t="s">
        <v>
8</v>
      </c>
      <c r="H47" s="19" t="s">
        <v>
2</v>
      </c>
      <c r="I47" s="8" t="s">
        <v>
3</v>
      </c>
      <c r="J47" s="19" t="s">
        <v>
4</v>
      </c>
      <c r="K47" s="19" t="s">
        <v>
5</v>
      </c>
      <c r="L47" s="8" t="s">
        <v>
6</v>
      </c>
      <c r="M47" s="8" t="s">
        <v>
7</v>
      </c>
      <c r="N47" s="19" t="s">
        <v>
8</v>
      </c>
      <c r="O47" s="19" t="s">
        <v>
2</v>
      </c>
      <c r="P47" s="19" t="s">
        <v>
3</v>
      </c>
      <c r="Q47" s="19" t="s">
        <v>
4</v>
      </c>
      <c r="R47" s="19" t="s">
        <v>
5</v>
      </c>
      <c r="S47" s="8" t="s">
        <v>
6</v>
      </c>
      <c r="T47" s="8" t="s">
        <v>
7</v>
      </c>
      <c r="U47" s="19" t="s">
        <v>
8</v>
      </c>
      <c r="V47" s="19" t="s">
        <v>
2</v>
      </c>
      <c r="W47" s="19" t="s">
        <v>
3</v>
      </c>
      <c r="X47" s="19" t="s">
        <v>
4</v>
      </c>
      <c r="Y47" s="19" t="s">
        <v>
5</v>
      </c>
      <c r="Z47" s="8" t="s">
        <v>
6</v>
      </c>
      <c r="AA47" s="8" t="s">
        <v>
7</v>
      </c>
      <c r="AB47" s="19" t="s">
        <v>
8</v>
      </c>
      <c r="AC47" s="8" t="s">
        <v>
2</v>
      </c>
      <c r="AD47" s="19" t="s">
        <v>
3</v>
      </c>
      <c r="AE47" s="19" t="s">
        <v>
4</v>
      </c>
      <c r="AF47" s="19" t="s">
        <v>
5</v>
      </c>
      <c r="AG47" s="8" t="s">
        <v>
6</v>
      </c>
      <c r="AH47" s="8" t="s">
        <v>
7</v>
      </c>
      <c r="AI47" s="19" t="s">
        <v>
1</v>
      </c>
      <c r="AJ47" s="19" t="s">
        <v>
11</v>
      </c>
      <c r="AK47" s="23"/>
      <c r="AL47" s="68"/>
      <c r="AM47" s="69"/>
      <c r="AN47" s="69"/>
      <c r="AO47" s="69"/>
      <c r="AP47" s="69"/>
      <c r="AQ47" s="70"/>
    </row>
    <row r="48" spans="1:43" ht="20.25" customHeight="1" x14ac:dyDescent="0.2">
      <c r="A48" s="49"/>
      <c r="B48" s="50"/>
      <c r="C48" s="50"/>
      <c r="D48" s="59" t="s">
        <v>
16</v>
      </c>
      <c r="E48" s="60"/>
      <c r="F48" s="61"/>
      <c r="G48" s="19" t="s">
        <v>
24</v>
      </c>
      <c r="H48" s="19" t="s">
        <v>
24</v>
      </c>
      <c r="I48" s="8" t="s">
        <v>
24</v>
      </c>
      <c r="J48" s="8" t="s">
        <v>
24</v>
      </c>
      <c r="K48" s="19" t="s">
        <v>
24</v>
      </c>
      <c r="L48" s="19" t="s">
        <v>
24</v>
      </c>
      <c r="M48" s="19" t="s">
        <v>
24</v>
      </c>
      <c r="N48" s="19" t="s">
        <v>
24</v>
      </c>
      <c r="O48" s="19" t="s">
        <v>
24</v>
      </c>
      <c r="P48" s="8" t="s">
        <v>
24</v>
      </c>
      <c r="Q48" s="8" t="s">
        <v>
24</v>
      </c>
      <c r="R48" s="19" t="s">
        <v>
25</v>
      </c>
      <c r="S48" s="19" t="s">
        <v>
25</v>
      </c>
      <c r="T48" s="19" t="s">
        <v>
25</v>
      </c>
      <c r="U48" s="19" t="s">
        <v>
25</v>
      </c>
      <c r="V48" s="19" t="s">
        <v>
25</v>
      </c>
      <c r="W48" s="8" t="s">
        <v>
25</v>
      </c>
      <c r="X48" s="8" t="s">
        <v>
25</v>
      </c>
      <c r="Y48" s="19" t="s">
        <v>
25</v>
      </c>
      <c r="Z48" s="19" t="s">
        <v>
25</v>
      </c>
      <c r="AA48" s="19" t="s">
        <v>
25</v>
      </c>
      <c r="AB48" s="19" t="s">
        <v>
25</v>
      </c>
      <c r="AC48" s="8" t="s">
        <v>
24</v>
      </c>
      <c r="AD48" s="8" t="s">
        <v>
24</v>
      </c>
      <c r="AE48" s="8" t="s">
        <v>
24</v>
      </c>
      <c r="AF48" s="19" t="s">
        <v>
24</v>
      </c>
      <c r="AG48" s="19" t="s">
        <v>
24</v>
      </c>
      <c r="AH48" s="19" t="s">
        <v>
24</v>
      </c>
      <c r="AI48" s="19" t="s">
        <v>
24</v>
      </c>
      <c r="AJ48" s="19" t="s">
        <v>
24</v>
      </c>
      <c r="AK48" s="23"/>
      <c r="AL48" s="68" t="s">
        <v>
54</v>
      </c>
      <c r="AM48" s="69"/>
      <c r="AN48" s="69"/>
      <c r="AO48" s="69"/>
      <c r="AP48" s="71">
        <f>
COUNTIF(G48:AK48,プルダウン!$B$3)+COUNTIF(G48:AK48,プルダウン!$B$4)</f>
        <v>
30</v>
      </c>
      <c r="AQ48" s="72"/>
    </row>
    <row r="49" spans="1:43" ht="20.25" hidden="1" customHeight="1" x14ac:dyDescent="0.2">
      <c r="A49" s="49"/>
      <c r="B49" s="50"/>
      <c r="C49" s="50"/>
      <c r="D49" s="53"/>
      <c r="E49" s="54"/>
      <c r="F49" s="55"/>
      <c r="G49" s="19">
        <f>
IF(G48=プルダウン!$B$3,IF(G50=プルダウン!$D$4,1,IF(G50=プルダウン!$D$5,1,0)),IF(G48=プルダウン!$B$4,IF(G50=プルダウン!$D$4,1,IF(G50=プルダウン!$D$5,1,0))))</f>
        <v>
0</v>
      </c>
      <c r="H49" s="19">
        <f>
IF(H48=プルダウン!$B$3,IF(H50=プルダウン!$D$4,1,IF(H50=プルダウン!$D$5,1,0)),IF(H48=プルダウン!$B$4,IF(H50=プルダウン!$D$4,1,IF(H50=プルダウン!$D$5,1,0))))</f>
        <v>
0</v>
      </c>
      <c r="I49" s="8">
        <f>
IF(I48=プルダウン!$B$3,IF(I50=プルダウン!$D$4,1,IF(I50=プルダウン!$D$5,1,0)),IF(I48=プルダウン!$B$4,IF(I50=プルダウン!$D$4,1,IF(I50=プルダウン!$D$5,1,0))))</f>
        <v>
1</v>
      </c>
      <c r="J49" s="8">
        <f>
IF(J48=プルダウン!$B$3,IF(J50=プルダウン!$D$4,1,IF(J50=プルダウン!$D$5,1,0)),IF(J48=プルダウン!$B$4,IF(J50=プルダウン!$D$4,1,IF(J50=プルダウン!$D$5,1,0))))</f>
        <v>
0</v>
      </c>
      <c r="K49" s="19">
        <f>
IF(K48=プルダウン!$B$3,IF(K50=プルダウン!$D$4,1,IF(K50=プルダウン!$D$5,1,0)),IF(K48=プルダウン!$B$4,IF(K50=プルダウン!$D$4,1,IF(K50=プルダウン!$D$5,1,0))))</f>
        <v>
0</v>
      </c>
      <c r="L49" s="19">
        <f>
IF(L48=プルダウン!$B$3,IF(L50=プルダウン!$D$4,1,IF(L50=プルダウン!$D$5,1,0)),IF(L48=プルダウン!$B$4,IF(L50=プルダウン!$D$4,1,IF(L50=プルダウン!$D$5,1,0))))</f>
        <v>
1</v>
      </c>
      <c r="M49" s="19">
        <f>
IF(M48=プルダウン!$B$3,IF(M50=プルダウン!$D$4,1,IF(M50=プルダウン!$D$5,1,0)),IF(M48=プルダウン!$B$4,IF(M50=プルダウン!$D$4,1,IF(M50=プルダウン!$D$5,1,0))))</f>
        <v>
1</v>
      </c>
      <c r="N49" s="19">
        <f>
IF(N48=プルダウン!$B$3,IF(N50=プルダウン!$D$4,1,IF(N50=プルダウン!$D$5,1,0)),IF(N48=プルダウン!$B$4,IF(N50=プルダウン!$D$4,1,IF(N50=プルダウン!$D$5,1,0))))</f>
        <v>
0</v>
      </c>
      <c r="O49" s="19">
        <f>
IF(O48=プルダウン!$B$3,IF(O50=プルダウン!$D$4,1,IF(O50=プルダウン!$D$5,1,0)),IF(O48=プルダウン!$B$4,IF(O50=プルダウン!$D$4,1,IF(O50=プルダウン!$D$5,1,0))))</f>
        <v>
0</v>
      </c>
      <c r="P49" s="8">
        <f>
IF(P48=プルダウン!$B$3,IF(P50=プルダウン!$D$4,1,IF(P50=プルダウン!$D$5,1,0)),IF(P48=プルダウン!$B$4,IF(P50=プルダウン!$D$4,1,IF(P50=プルダウン!$D$5,1,0))))</f>
        <v>
0</v>
      </c>
      <c r="Q49" s="8">
        <f>
IF(Q48=プルダウン!$B$3,IF(Q50=プルダウン!$D$4,1,IF(Q50=プルダウン!$D$5,1,0)),IF(Q48=プルダウン!$B$4,IF(Q50=プルダウン!$D$4,1,IF(Q50=プルダウン!$D$5,1,0))))</f>
        <v>
0</v>
      </c>
      <c r="R49" s="19">
        <f>
IF(R48=プルダウン!$B$3,IF(R50=プルダウン!$D$4,1,IF(R50=プルダウン!$D$5,1,0)),IF(R48=プルダウン!$B$4,IF(R50=プルダウン!$D$4,1,IF(R50=プルダウン!$D$5,1,0))))</f>
        <v>
0</v>
      </c>
      <c r="S49" s="19">
        <f>
IF(S48=プルダウン!$B$3,IF(S50=プルダウン!$D$4,1,IF(S50=プルダウン!$D$5,1,0)),IF(S48=プルダウン!$B$4,IF(S50=プルダウン!$D$4,1,IF(S50=プルダウン!$D$5,1,0))))</f>
        <v>
1</v>
      </c>
      <c r="T49" s="19">
        <f>
IF(T48=プルダウン!$B$3,IF(T50=プルダウン!$D$4,1,IF(T50=プルダウン!$D$5,1,0)),IF(T48=プルダウン!$B$4,IF(T50=プルダウン!$D$4,1,IF(T50=プルダウン!$D$5,1,0))))</f>
        <v>
1</v>
      </c>
      <c r="U49" s="19">
        <f>
IF(U48=プルダウン!$B$3,IF(U50=プルダウン!$D$4,1,IF(U50=プルダウン!$D$5,1,0)),IF(U48=プルダウン!$B$4,IF(U50=プルダウン!$D$4,1,IF(U50=プルダウン!$D$5,1,0))))</f>
        <v>
0</v>
      </c>
      <c r="V49" s="19">
        <f>
IF(V48=プルダウン!$B$3,IF(V50=プルダウン!$D$4,1,IF(V50=プルダウン!$D$5,1,0)),IF(V48=プルダウン!$B$4,IF(V50=プルダウン!$D$4,1,IF(V50=プルダウン!$D$5,1,0))))</f>
        <v>
0</v>
      </c>
      <c r="W49" s="8">
        <f>
IF(W48=プルダウン!$B$3,IF(W50=プルダウン!$D$4,1,IF(W50=プルダウン!$D$5,1,0)),IF(W48=プルダウン!$B$4,IF(W50=プルダウン!$D$4,1,IF(W50=プルダウン!$D$5,1,0))))</f>
        <v>
0</v>
      </c>
      <c r="X49" s="8">
        <f>
IF(X48=プルダウン!$B$3,IF(X50=プルダウン!$D$4,1,IF(X50=プルダウン!$D$5,1,0)),IF(X48=プルダウン!$B$4,IF(X50=プルダウン!$D$4,1,IF(X50=プルダウン!$D$5,1,0))))</f>
        <v>
0</v>
      </c>
      <c r="Y49" s="19">
        <f>
IF(Y48=プルダウン!$B$3,IF(Y50=プルダウン!$D$4,1,IF(Y50=プルダウン!$D$5,1,0)),IF(Y48=プルダウン!$B$4,IF(Y50=プルダウン!$D$4,1,IF(Y50=プルダウン!$D$5,1,0))))</f>
        <v>
0</v>
      </c>
      <c r="Z49" s="19">
        <f>
IF(Z48=プルダウン!$B$3,IF(Z50=プルダウン!$D$4,1,IF(Z50=プルダウン!$D$5,1,0)),IF(Z48=プルダウン!$B$4,IF(Z50=プルダウン!$D$4,1,IF(Z50=プルダウン!$D$5,1,0))))</f>
        <v>
1</v>
      </c>
      <c r="AA49" s="19">
        <f>
IF(AA48=プルダウン!$B$3,IF(AA50=プルダウン!$D$4,1,IF(AA50=プルダウン!$D$5,1,0)),IF(AA48=プルダウン!$B$4,IF(AA50=プルダウン!$D$4,1,IF(AA50=プルダウン!$D$5,1,0))))</f>
        <v>
1</v>
      </c>
      <c r="AB49" s="19">
        <f>
IF(AB48=プルダウン!$B$3,IF(AB50=プルダウン!$D$4,1,IF(AB50=プルダウン!$D$5,1,0)),IF(AB48=プルダウン!$B$4,IF(AB50=プルダウン!$D$4,1,IF(AB50=プルダウン!$D$5,1,0))))</f>
        <v>
0</v>
      </c>
      <c r="AC49" s="8">
        <f>
IF(AC48=プルダウン!$B$3,IF(AC50=プルダウン!$D$4,1,IF(AC50=プルダウン!$D$5,1,0)),IF(AC48=プルダウン!$B$4,IF(AC50=プルダウン!$D$4,1,IF(AC50=プルダウン!$D$5,1,0))))</f>
        <v>
1</v>
      </c>
      <c r="AD49" s="8">
        <f>
IF(AD48=プルダウン!$B$3,IF(AD50=プルダウン!$D$4,1,IF(AD50=プルダウン!$D$5,1,0)),IF(AD48=プルダウン!$B$4,IF(AD50=プルダウン!$D$4,1,IF(AD50=プルダウン!$D$5,1,0))))</f>
        <v>
0</v>
      </c>
      <c r="AE49" s="8">
        <f>
IF(AE48=プルダウン!$B$3,IF(AE50=プルダウン!$D$4,1,IF(AE50=プルダウン!$D$5,1,0)),IF(AE48=プルダウン!$B$4,IF(AE50=プルダウン!$D$4,1,IF(AE50=プルダウン!$D$5,1,0))))</f>
        <v>
0</v>
      </c>
      <c r="AF49" s="19">
        <f>
IF(AF48=プルダウン!$B$3,IF(AF50=プルダウン!$D$4,1,IF(AF50=プルダウン!$D$5,1,0)),IF(AF48=プルダウン!$B$4,IF(AF50=プルダウン!$D$4,1,IF(AF50=プルダウン!$D$5,1,0))))</f>
        <v>
0</v>
      </c>
      <c r="AG49" s="19">
        <f>
IF(AG48=プルダウン!$B$3,IF(AG50=プルダウン!$D$4,1,IF(AG50=プルダウン!$D$5,1,0)),IF(AG48=プルダウン!$B$4,IF(AG50=プルダウン!$D$4,1,IF(AG50=プルダウン!$D$5,1,0))))</f>
        <v>
1</v>
      </c>
      <c r="AH49" s="19">
        <f>
IF(AH48=プルダウン!$B$3,IF(AH50=プルダウン!$D$4,1,IF(AH50=プルダウン!$D$5,1,0)),IF(AH48=プルダウン!$B$4,IF(AH50=プルダウン!$D$4,1,IF(AH50=プルダウン!$D$5,1,0))))</f>
        <v>
1</v>
      </c>
      <c r="AI49" s="19">
        <f>
IF(AI48=プルダウン!$B$3,IF(AI50=プルダウン!$D$4,1,IF(AI50=プルダウン!$D$5,1,0)),IF(AI48=プルダウン!$B$4,IF(AI50=プルダウン!$D$4,1,IF(AI50=プルダウン!$D$5,1,0))))</f>
        <v>
0</v>
      </c>
      <c r="AJ49" s="19">
        <f>
IF(AJ48=プルダウン!$B$3,IF(AJ50=プルダウン!$D$4,1,IF(AJ50=プルダウン!$D$5,1,0)),IF(AJ48=プルダウン!$B$4,IF(AJ50=プルダウン!$D$4,1,IF(AJ50=プルダウン!$D$5,1,0))))</f>
        <v>
0</v>
      </c>
      <c r="AK49" s="23"/>
      <c r="AL49" s="22"/>
      <c r="AM49" s="11"/>
      <c r="AN49" s="11"/>
      <c r="AO49" s="11"/>
      <c r="AP49" s="20"/>
      <c r="AQ49" s="21"/>
    </row>
    <row r="50" spans="1:43" ht="20.25" customHeight="1" thickBot="1" x14ac:dyDescent="0.25">
      <c r="A50" s="51"/>
      <c r="B50" s="52"/>
      <c r="C50" s="52"/>
      <c r="D50" s="59" t="s">
        <v>
18</v>
      </c>
      <c r="E50" s="60"/>
      <c r="F50" s="61"/>
      <c r="G50" s="19" t="s">
        <v>
36</v>
      </c>
      <c r="H50" s="19" t="s">
        <v>
36</v>
      </c>
      <c r="I50" s="8" t="s">
        <v>
37</v>
      </c>
      <c r="J50" s="19" t="s">
        <v>
36</v>
      </c>
      <c r="K50" s="19" t="s">
        <v>
36</v>
      </c>
      <c r="L50" s="19" t="s">
        <v>
37</v>
      </c>
      <c r="M50" s="19" t="s">
        <v>
37</v>
      </c>
      <c r="N50" s="19" t="s">
        <v>
36</v>
      </c>
      <c r="O50" s="19" t="s">
        <v>
36</v>
      </c>
      <c r="P50" s="19" t="s">
        <v>
36</v>
      </c>
      <c r="Q50" s="19" t="s">
        <v>
36</v>
      </c>
      <c r="R50" s="19" t="s">
        <v>
36</v>
      </c>
      <c r="S50" s="19" t="s">
        <v>
37</v>
      </c>
      <c r="T50" s="19" t="s">
        <v>
37</v>
      </c>
      <c r="U50" s="19" t="s">
        <v>
36</v>
      </c>
      <c r="V50" s="19" t="s">
        <v>
36</v>
      </c>
      <c r="W50" s="19" t="s">
        <v>
36</v>
      </c>
      <c r="X50" s="19" t="s">
        <v>
36</v>
      </c>
      <c r="Y50" s="19" t="s">
        <v>
36</v>
      </c>
      <c r="Z50" s="19" t="s">
        <v>
37</v>
      </c>
      <c r="AA50" s="19" t="s">
        <v>
37</v>
      </c>
      <c r="AB50" s="19" t="s">
        <v>
36</v>
      </c>
      <c r="AC50" s="8" t="s">
        <v>
37</v>
      </c>
      <c r="AD50" s="19" t="s">
        <v>
36</v>
      </c>
      <c r="AE50" s="19" t="s">
        <v>
36</v>
      </c>
      <c r="AF50" s="19" t="s">
        <v>
36</v>
      </c>
      <c r="AG50" s="19" t="s">
        <v>
37</v>
      </c>
      <c r="AH50" s="19" t="s">
        <v>
37</v>
      </c>
      <c r="AI50" s="29" t="s">
        <v>
36</v>
      </c>
      <c r="AJ50" s="29" t="s">
        <v>
36</v>
      </c>
      <c r="AK50" s="30"/>
      <c r="AL50" s="73" t="s">
        <v>
23</v>
      </c>
      <c r="AM50" s="74"/>
      <c r="AN50" s="74"/>
      <c r="AO50" s="74"/>
      <c r="AP50" s="75">
        <f>
SUM(G49:AK49)</f>
        <v>
10</v>
      </c>
      <c r="AQ50" s="76"/>
    </row>
    <row r="51" spans="1:43" ht="20.25" customHeight="1" x14ac:dyDescent="0.2">
      <c r="A51" s="47" t="s">
        <v>
65</v>
      </c>
      <c r="B51" s="48"/>
      <c r="C51" s="48"/>
      <c r="D51" s="56" t="s">
        <v>
20</v>
      </c>
      <c r="E51" s="57"/>
      <c r="F51" s="58"/>
      <c r="G51" s="17">
        <v>
1</v>
      </c>
      <c r="H51" s="17">
        <v>
2</v>
      </c>
      <c r="I51" s="17">
        <v>
3</v>
      </c>
      <c r="J51" s="5">
        <v>
4</v>
      </c>
      <c r="K51" s="5">
        <v>
5</v>
      </c>
      <c r="L51" s="17">
        <v>
6</v>
      </c>
      <c r="M51" s="17">
        <v>
7</v>
      </c>
      <c r="N51" s="17">
        <v>
8</v>
      </c>
      <c r="O51" s="17">
        <v>
9</v>
      </c>
      <c r="P51" s="17">
        <v>
10</v>
      </c>
      <c r="Q51" s="5">
        <v>
11</v>
      </c>
      <c r="R51" s="5">
        <v>
12</v>
      </c>
      <c r="S51" s="17">
        <v>
13</v>
      </c>
      <c r="T51" s="17">
        <v>
14</v>
      </c>
      <c r="U51" s="17">
        <v>
15</v>
      </c>
      <c r="V51" s="17">
        <v>
16</v>
      </c>
      <c r="W51" s="17">
        <v>
17</v>
      </c>
      <c r="X51" s="5">
        <v>
18</v>
      </c>
      <c r="Y51" s="5">
        <v>
19</v>
      </c>
      <c r="Z51" s="17">
        <v>
20</v>
      </c>
      <c r="AA51" s="17">
        <v>
21</v>
      </c>
      <c r="AB51" s="17">
        <v>
22</v>
      </c>
      <c r="AC51" s="17">
        <v>
23</v>
      </c>
      <c r="AD51" s="17">
        <v>
24</v>
      </c>
      <c r="AE51" s="5">
        <v>
25</v>
      </c>
      <c r="AF51" s="5">
        <v>
26</v>
      </c>
      <c r="AG51" s="17">
        <v>
27</v>
      </c>
      <c r="AH51" s="17">
        <v>
28</v>
      </c>
      <c r="AI51" s="6">
        <v>
29</v>
      </c>
      <c r="AJ51" s="6">
        <v>
30</v>
      </c>
      <c r="AK51" s="27">
        <v>
31</v>
      </c>
      <c r="AL51" s="65" t="s">
        <v>
22</v>
      </c>
      <c r="AM51" s="66"/>
      <c r="AN51" s="66"/>
      <c r="AO51" s="66"/>
      <c r="AP51" s="66"/>
      <c r="AQ51" s="67"/>
    </row>
    <row r="52" spans="1:43" ht="20.25" customHeight="1" x14ac:dyDescent="0.2">
      <c r="A52" s="49"/>
      <c r="B52" s="50"/>
      <c r="C52" s="50"/>
      <c r="D52" s="59" t="s">
        <v>
9</v>
      </c>
      <c r="E52" s="60"/>
      <c r="F52" s="61"/>
      <c r="G52" s="19" t="s">
        <v>
3</v>
      </c>
      <c r="H52" s="19" t="s">
        <v>
4</v>
      </c>
      <c r="I52" s="19" t="s">
        <v>
5</v>
      </c>
      <c r="J52" s="8" t="s">
        <v>
6</v>
      </c>
      <c r="K52" s="8" t="s">
        <v>
7</v>
      </c>
      <c r="L52" s="19" t="s">
        <v>
8</v>
      </c>
      <c r="M52" s="19" t="s">
        <v>
2</v>
      </c>
      <c r="N52" s="19" t="s">
        <v>
3</v>
      </c>
      <c r="O52" s="19" t="s">
        <v>
4</v>
      </c>
      <c r="P52" s="19" t="s">
        <v>
5</v>
      </c>
      <c r="Q52" s="8" t="s">
        <v>
6</v>
      </c>
      <c r="R52" s="8" t="s">
        <v>
7</v>
      </c>
      <c r="S52" s="19" t="s">
        <v>
8</v>
      </c>
      <c r="T52" s="19" t="s">
        <v>
2</v>
      </c>
      <c r="U52" s="19" t="s">
        <v>
3</v>
      </c>
      <c r="V52" s="19" t="s">
        <v>
4</v>
      </c>
      <c r="W52" s="19" t="s">
        <v>
5</v>
      </c>
      <c r="X52" s="8" t="s">
        <v>
6</v>
      </c>
      <c r="Y52" s="8" t="s">
        <v>
7</v>
      </c>
      <c r="Z52" s="19" t="s">
        <v>
8</v>
      </c>
      <c r="AA52" s="19" t="s">
        <v>
2</v>
      </c>
      <c r="AB52" s="19" t="s">
        <v>
3</v>
      </c>
      <c r="AC52" s="19" t="s">
        <v>
4</v>
      </c>
      <c r="AD52" s="19" t="s">
        <v>
5</v>
      </c>
      <c r="AE52" s="8" t="s">
        <v>
6</v>
      </c>
      <c r="AF52" s="8" t="s">
        <v>
7</v>
      </c>
      <c r="AG52" s="19" t="s">
        <v>
8</v>
      </c>
      <c r="AH52" s="19" t="s">
        <v>
2</v>
      </c>
      <c r="AI52" s="8" t="s">
        <v>
12</v>
      </c>
      <c r="AJ52" s="8" t="s">
        <v>
13</v>
      </c>
      <c r="AK52" s="8" t="s">
        <v>
14</v>
      </c>
      <c r="AL52" s="68"/>
      <c r="AM52" s="69"/>
      <c r="AN52" s="69"/>
      <c r="AO52" s="69"/>
      <c r="AP52" s="69"/>
      <c r="AQ52" s="70"/>
    </row>
    <row r="53" spans="1:43" ht="20.25" customHeight="1" x14ac:dyDescent="0.2">
      <c r="A53" s="49"/>
      <c r="B53" s="50"/>
      <c r="C53" s="50"/>
      <c r="D53" s="59" t="s">
        <v>
16</v>
      </c>
      <c r="E53" s="60"/>
      <c r="F53" s="61"/>
      <c r="G53" s="8" t="s">
        <v>
24</v>
      </c>
      <c r="H53" s="8" t="s">
        <v>
24</v>
      </c>
      <c r="I53" s="19" t="s">
        <v>
24</v>
      </c>
      <c r="J53" s="19" t="s">
        <v>
24</v>
      </c>
      <c r="K53" s="19" t="s">
        <v>
24</v>
      </c>
      <c r="L53" s="19" t="s">
        <v>
24</v>
      </c>
      <c r="M53" s="19" t="s">
        <v>
24</v>
      </c>
      <c r="N53" s="8" t="s">
        <v>
24</v>
      </c>
      <c r="O53" s="8" t="s">
        <v>
24</v>
      </c>
      <c r="P53" s="19" t="s">
        <v>
24</v>
      </c>
      <c r="Q53" s="19" t="s">
        <v>
24</v>
      </c>
      <c r="R53" s="19" t="s">
        <v>
24</v>
      </c>
      <c r="S53" s="19" t="s">
        <v>
24</v>
      </c>
      <c r="T53" s="19" t="s">
        <v>
24</v>
      </c>
      <c r="U53" s="8" t="s">
        <v>
24</v>
      </c>
      <c r="V53" s="8" t="s">
        <v>
24</v>
      </c>
      <c r="W53" s="19" t="s">
        <v>
24</v>
      </c>
      <c r="X53" s="19" t="s">
        <v>
24</v>
      </c>
      <c r="Y53" s="19" t="s">
        <v>
24</v>
      </c>
      <c r="Z53" s="19" t="s">
        <v>
24</v>
      </c>
      <c r="AA53" s="19" t="s">
        <v>
24</v>
      </c>
      <c r="AB53" s="8" t="s">
        <v>
24</v>
      </c>
      <c r="AC53" s="8" t="s">
        <v>
24</v>
      </c>
      <c r="AD53" s="8" t="s">
        <v>
24</v>
      </c>
      <c r="AE53" s="19" t="s">
        <v>
24</v>
      </c>
      <c r="AF53" s="19" t="s">
        <v>
24</v>
      </c>
      <c r="AG53" s="19" t="s">
        <v>
24</v>
      </c>
      <c r="AH53" s="19" t="s">
        <v>
24</v>
      </c>
      <c r="AI53" s="8" t="s">
        <v>
28</v>
      </c>
      <c r="AJ53" s="8" t="s">
        <v>
28</v>
      </c>
      <c r="AK53" s="28" t="s">
        <v>
28</v>
      </c>
      <c r="AL53" s="68" t="s">
        <v>
54</v>
      </c>
      <c r="AM53" s="69"/>
      <c r="AN53" s="69"/>
      <c r="AO53" s="69"/>
      <c r="AP53" s="71">
        <f>
COUNTIF(G53:AK53,プルダウン!$B$3)+COUNTIF(G53:AK53,プルダウン!$B$4)</f>
        <v>
28</v>
      </c>
      <c r="AQ53" s="72"/>
    </row>
    <row r="54" spans="1:43" ht="20.25" hidden="1" customHeight="1" x14ac:dyDescent="0.2">
      <c r="A54" s="49"/>
      <c r="B54" s="50"/>
      <c r="C54" s="50"/>
      <c r="D54" s="53"/>
      <c r="E54" s="54"/>
      <c r="F54" s="55"/>
      <c r="G54" s="8">
        <f>
IF(G53=プルダウン!$B$3,IF(G55=プルダウン!$D$4,1,IF(G55=プルダウン!$D$5,1,0)),IF(G53=プルダウン!$B$4,IF(G55=プルダウン!$D$4,1,IF(G55=プルダウン!$D$5,1,0))))</f>
        <v>
0</v>
      </c>
      <c r="H54" s="8">
        <f>
IF(H53=プルダウン!$B$3,IF(H55=プルダウン!$D$4,1,IF(H55=プルダウン!$D$5,1,0)),IF(H53=プルダウン!$B$4,IF(H55=プルダウン!$D$4,1,IF(H55=プルダウン!$D$5,1,0))))</f>
        <v>
0</v>
      </c>
      <c r="I54" s="19">
        <f>
IF(I53=プルダウン!$B$3,IF(I55=プルダウン!$D$4,1,IF(I55=プルダウン!$D$5,1,0)),IF(I53=プルダウン!$B$4,IF(I55=プルダウン!$D$4,1,IF(I55=プルダウン!$D$5,1,0))))</f>
        <v>
0</v>
      </c>
      <c r="J54" s="19">
        <f>
IF(J53=プルダウン!$B$3,IF(J55=プルダウン!$D$4,1,IF(J55=プルダウン!$D$5,1,0)),IF(J53=プルダウン!$B$4,IF(J55=プルダウン!$D$4,1,IF(J55=プルダウン!$D$5,1,0))))</f>
        <v>
1</v>
      </c>
      <c r="K54" s="19">
        <f>
IF(K53=プルダウン!$B$3,IF(K55=プルダウン!$D$4,1,IF(K55=プルダウン!$D$5,1,0)),IF(K53=プルダウン!$B$4,IF(K55=プルダウン!$D$4,1,IF(K55=プルダウン!$D$5,1,0))))</f>
        <v>
1</v>
      </c>
      <c r="L54" s="19">
        <f>
IF(L53=プルダウン!$B$3,IF(L55=プルダウン!$D$4,1,IF(L55=プルダウン!$D$5,1,0)),IF(L53=プルダウン!$B$4,IF(L55=プルダウン!$D$4,1,IF(L55=プルダウン!$D$5,1,0))))</f>
        <v>
0</v>
      </c>
      <c r="M54" s="19">
        <f>
IF(M53=プルダウン!$B$3,IF(M55=プルダウン!$D$4,1,IF(M55=プルダウン!$D$5,1,0)),IF(M53=プルダウン!$B$4,IF(M55=プルダウン!$D$4,1,IF(M55=プルダウン!$D$5,1,0))))</f>
        <v>
0</v>
      </c>
      <c r="N54" s="8">
        <f>
IF(N53=プルダウン!$B$3,IF(N55=プルダウン!$D$4,1,IF(N55=プルダウン!$D$5,1,0)),IF(N53=プルダウン!$B$4,IF(N55=プルダウン!$D$4,1,IF(N55=プルダウン!$D$5,1,0))))</f>
        <v>
0</v>
      </c>
      <c r="O54" s="8">
        <f>
IF(O53=プルダウン!$B$3,IF(O55=プルダウン!$D$4,1,IF(O55=プルダウン!$D$5,1,0)),IF(O53=プルダウン!$B$4,IF(O55=プルダウン!$D$4,1,IF(O55=プルダウン!$D$5,1,0))))</f>
        <v>
0</v>
      </c>
      <c r="P54" s="19">
        <f>
IF(P53=プルダウン!$B$3,IF(P55=プルダウン!$D$4,1,IF(P55=プルダウン!$D$5,1,0)),IF(P53=プルダウン!$B$4,IF(P55=プルダウン!$D$4,1,IF(P55=プルダウン!$D$5,1,0))))</f>
        <v>
0</v>
      </c>
      <c r="Q54" s="19">
        <f>
IF(Q53=プルダウン!$B$3,IF(Q55=プルダウン!$D$4,1,IF(Q55=プルダウン!$D$5,1,0)),IF(Q53=プルダウン!$B$4,IF(Q55=プルダウン!$D$4,1,IF(Q55=プルダウン!$D$5,1,0))))</f>
        <v>
1</v>
      </c>
      <c r="R54" s="19">
        <f>
IF(R53=プルダウン!$B$3,IF(R55=プルダウン!$D$4,1,IF(R55=プルダウン!$D$5,1,0)),IF(R53=プルダウン!$B$4,IF(R55=プルダウン!$D$4,1,IF(R55=プルダウン!$D$5,1,0))))</f>
        <v>
1</v>
      </c>
      <c r="S54" s="19">
        <f>
IF(S53=プルダウン!$B$3,IF(S55=プルダウン!$D$4,1,IF(S55=プルダウン!$D$5,1,0)),IF(S53=プルダウン!$B$4,IF(S55=プルダウン!$D$4,1,IF(S55=プルダウン!$D$5,1,0))))</f>
        <v>
0</v>
      </c>
      <c r="T54" s="19">
        <f>
IF(T53=プルダウン!$B$3,IF(T55=プルダウン!$D$4,1,IF(T55=プルダウン!$D$5,1,0)),IF(T53=プルダウン!$B$4,IF(T55=プルダウン!$D$4,1,IF(T55=プルダウン!$D$5,1,0))))</f>
        <v>
0</v>
      </c>
      <c r="U54" s="8">
        <f>
IF(U53=プルダウン!$B$3,IF(U55=プルダウン!$D$4,1,IF(U55=プルダウン!$D$5,1,0)),IF(U53=プルダウン!$B$4,IF(U55=プルダウン!$D$4,1,IF(U55=プルダウン!$D$5,1,0))))</f>
        <v>
0</v>
      </c>
      <c r="V54" s="8">
        <f>
IF(V53=プルダウン!$B$3,IF(V55=プルダウン!$D$4,1,IF(V55=プルダウン!$D$5,1,0)),IF(V53=プルダウン!$B$4,IF(V55=プルダウン!$D$4,1,IF(V55=プルダウン!$D$5,1,0))))</f>
        <v>
0</v>
      </c>
      <c r="W54" s="19">
        <f>
IF(W53=プルダウン!$B$3,IF(W55=プルダウン!$D$4,1,IF(W55=プルダウン!$D$5,1,0)),IF(W53=プルダウン!$B$4,IF(W55=プルダウン!$D$4,1,IF(W55=プルダウン!$D$5,1,0))))</f>
        <v>
0</v>
      </c>
      <c r="X54" s="19">
        <f>
IF(X53=プルダウン!$B$3,IF(X55=プルダウン!$D$4,1,IF(X55=プルダウン!$D$5,1,0)),IF(X53=プルダウン!$B$4,IF(X55=プルダウン!$D$4,1,IF(X55=プルダウン!$D$5,1,0))))</f>
        <v>
1</v>
      </c>
      <c r="Y54" s="19">
        <f>
IF(Y53=プルダウン!$B$3,IF(Y55=プルダウン!$D$4,1,IF(Y55=プルダウン!$D$5,1,0)),IF(Y53=プルダウン!$B$4,IF(Y55=プルダウン!$D$4,1,IF(Y55=プルダウン!$D$5,1,0))))</f>
        <v>
1</v>
      </c>
      <c r="Z54" s="19">
        <f>
IF(Z53=プルダウン!$B$3,IF(Z55=プルダウン!$D$4,1,IF(Z55=プルダウン!$D$5,1,0)),IF(Z53=プルダウン!$B$4,IF(Z55=プルダウン!$D$4,1,IF(Z55=プルダウン!$D$5,1,0))))</f>
        <v>
0</v>
      </c>
      <c r="AA54" s="19">
        <f>
IF(AA53=プルダウン!$B$3,IF(AA55=プルダウン!$D$4,1,IF(AA55=プルダウン!$D$5,1,0)),IF(AA53=プルダウン!$B$4,IF(AA55=プルダウン!$D$4,1,IF(AA55=プルダウン!$D$5,1,0))))</f>
        <v>
0</v>
      </c>
      <c r="AB54" s="8">
        <f>
IF(AB53=プルダウン!$B$3,IF(AB55=プルダウン!$D$4,1,IF(AB55=プルダウン!$D$5,1,0)),IF(AB53=プルダウン!$B$4,IF(AB55=プルダウン!$D$4,1,IF(AB55=プルダウン!$D$5,1,0))))</f>
        <v>
0</v>
      </c>
      <c r="AC54" s="8">
        <f>
IF(AC53=プルダウン!$B$3,IF(AC55=プルダウン!$D$4,1,IF(AC55=プルダウン!$D$5,1,0)),IF(AC53=プルダウン!$B$4,IF(AC55=プルダウン!$D$4,1,IF(AC55=プルダウン!$D$5,1,0))))</f>
        <v>
0</v>
      </c>
      <c r="AD54" s="8">
        <f>
IF(AD53=プルダウン!$B$3,IF(AD55=プルダウン!$D$4,1,IF(AD55=プルダウン!$D$5,1,0)),IF(AD53=プルダウン!$B$4,IF(AD55=プルダウン!$D$4,1,IF(AD55=プルダウン!$D$5,1,0))))</f>
        <v>
0</v>
      </c>
      <c r="AE54" s="19">
        <f>
IF(AE53=プルダウン!$B$3,IF(AE55=プルダウン!$D$4,1,IF(AE55=プルダウン!$D$5,1,0)),IF(AE53=プルダウン!$B$4,IF(AE55=プルダウン!$D$4,1,IF(AE55=プルダウン!$D$5,1,0))))</f>
        <v>
1</v>
      </c>
      <c r="AF54" s="19">
        <f>
IF(AF53=プルダウン!$B$3,IF(AF55=プルダウン!$D$4,1,IF(AF55=プルダウン!$D$5,1,0)),IF(AF53=プルダウン!$B$4,IF(AF55=プルダウン!$D$4,1,IF(AF55=プルダウン!$D$5,1,0))))</f>
        <v>
1</v>
      </c>
      <c r="AG54" s="19">
        <f>
IF(AG53=プルダウン!$B$3,IF(AG55=プルダウン!$D$4,1,IF(AG55=プルダウン!$D$5,1,0)),IF(AG53=プルダウン!$B$4,IF(AG55=プルダウン!$D$4,1,IF(AG55=プルダウン!$D$5,1,0))))</f>
        <v>
0</v>
      </c>
      <c r="AH54" s="19">
        <f>
IF(AH53=プルダウン!$B$3,IF(AH55=プルダウン!$D$4,1,IF(AH55=プルダウン!$D$5,1,0)),IF(AH53=プルダウン!$B$4,IF(AH55=プルダウン!$D$4,1,IF(AH55=プルダウン!$D$5,1,0))))</f>
        <v>
0</v>
      </c>
      <c r="AI54" s="8" t="b">
        <f>
IF(AI53=プルダウン!$B$3,IF(AI55=プルダウン!$D$4,1,IF(AI55=プルダウン!$D$5,1,0)),IF(AI53=プルダウン!$B$4,IF(AI55=プルダウン!$D$4,1,IF(AI55=プルダウン!$D$5,1,0))))</f>
        <v>
0</v>
      </c>
      <c r="AJ54" s="8" t="b">
        <f>
IF(AJ53=プルダウン!$B$3,IF(AJ55=プルダウン!$D$4,1,IF(AJ55=プルダウン!$D$5,1,0)),IF(AJ53=プルダウン!$B$4,IF(AJ55=プルダウン!$D$4,1,IF(AJ55=プルダウン!$D$5,1,0))))</f>
        <v>
0</v>
      </c>
      <c r="AK54" s="28" t="b">
        <f>
IF(AK53=プルダウン!$B$3,IF(AK55=プルダウン!$D$4,1,IF(AK55=プルダウン!$D$5,1,0)),IF(AK53=プルダウン!$B$4,IF(AK55=プルダウン!$D$4,1,IF(AK55=プルダウン!$D$5,1,0))))</f>
        <v>
0</v>
      </c>
      <c r="AL54" s="22"/>
      <c r="AM54" s="11"/>
      <c r="AN54" s="11"/>
      <c r="AO54" s="11"/>
      <c r="AP54" s="20"/>
      <c r="AQ54" s="21"/>
    </row>
    <row r="55" spans="1:43" ht="20.25" customHeight="1" thickBot="1" x14ac:dyDescent="0.25">
      <c r="A55" s="51"/>
      <c r="B55" s="52"/>
      <c r="C55" s="52"/>
      <c r="D55" s="62" t="s">
        <v>
18</v>
      </c>
      <c r="E55" s="63"/>
      <c r="F55" s="64"/>
      <c r="G55" s="19" t="s">
        <v>
36</v>
      </c>
      <c r="H55" s="19" t="s">
        <v>
36</v>
      </c>
      <c r="I55" s="19" t="s">
        <v>
36</v>
      </c>
      <c r="J55" s="19" t="s">
        <v>
37</v>
      </c>
      <c r="K55" s="19" t="s">
        <v>
37</v>
      </c>
      <c r="L55" s="19" t="s">
        <v>
36</v>
      </c>
      <c r="M55" s="19" t="s">
        <v>
36</v>
      </c>
      <c r="N55" s="19" t="s">
        <v>
36</v>
      </c>
      <c r="O55" s="19" t="s">
        <v>
36</v>
      </c>
      <c r="P55" s="19" t="s">
        <v>
36</v>
      </c>
      <c r="Q55" s="19" t="s">
        <v>
37</v>
      </c>
      <c r="R55" s="19" t="s">
        <v>
37</v>
      </c>
      <c r="S55" s="19" t="s">
        <v>
36</v>
      </c>
      <c r="T55" s="19" t="s">
        <v>
36</v>
      </c>
      <c r="U55" s="19" t="s">
        <v>
36</v>
      </c>
      <c r="V55" s="19" t="s">
        <v>
36</v>
      </c>
      <c r="W55" s="19" t="s">
        <v>
36</v>
      </c>
      <c r="X55" s="19" t="s">
        <v>
37</v>
      </c>
      <c r="Y55" s="19" t="s">
        <v>
37</v>
      </c>
      <c r="Z55" s="19" t="s">
        <v>
36</v>
      </c>
      <c r="AA55" s="19" t="s">
        <v>
36</v>
      </c>
      <c r="AB55" s="19" t="s">
        <v>
36</v>
      </c>
      <c r="AC55" s="19" t="s">
        <v>
36</v>
      </c>
      <c r="AD55" s="19" t="s">
        <v>
36</v>
      </c>
      <c r="AE55" s="19" t="s">
        <v>
37</v>
      </c>
      <c r="AF55" s="19" t="s">
        <v>
37</v>
      </c>
      <c r="AG55" s="19" t="s">
        <v>
36</v>
      </c>
      <c r="AH55" s="29" t="s">
        <v>
36</v>
      </c>
      <c r="AI55" s="10" t="s">
        <v>
37</v>
      </c>
      <c r="AJ55" s="10" t="s">
        <v>
37</v>
      </c>
      <c r="AK55" s="32" t="s">
        <v>
37</v>
      </c>
      <c r="AL55" s="73" t="s">
        <v>
23</v>
      </c>
      <c r="AM55" s="74"/>
      <c r="AN55" s="74"/>
      <c r="AO55" s="74"/>
      <c r="AP55" s="75">
        <f>
SUM(G54:AK54)</f>
        <v>
8</v>
      </c>
      <c r="AQ55" s="76"/>
    </row>
    <row r="56" spans="1:43" ht="20.25" customHeight="1" x14ac:dyDescent="0.2">
      <c r="A56" s="47" t="s">
        <v>
68</v>
      </c>
      <c r="B56" s="48"/>
      <c r="C56" s="48"/>
      <c r="D56" s="56" t="s">
        <v>
20</v>
      </c>
      <c r="E56" s="57"/>
      <c r="F56" s="58"/>
      <c r="G56" s="5">
        <v>
1</v>
      </c>
      <c r="H56" s="5">
        <v>
2</v>
      </c>
      <c r="I56" s="5">
        <v>
3</v>
      </c>
      <c r="J56" s="17">
        <v>
4</v>
      </c>
      <c r="K56" s="17">
        <v>
5</v>
      </c>
      <c r="L56" s="17">
        <v>
6</v>
      </c>
      <c r="M56" s="17">
        <v>
7</v>
      </c>
      <c r="N56" s="5">
        <v>
8</v>
      </c>
      <c r="O56" s="5">
        <v>
9</v>
      </c>
      <c r="P56" s="5">
        <v>
10</v>
      </c>
      <c r="Q56" s="17">
        <v>
11</v>
      </c>
      <c r="R56" s="17">
        <v>
12</v>
      </c>
      <c r="S56" s="17">
        <v>
13</v>
      </c>
      <c r="T56" s="17">
        <v>
14</v>
      </c>
      <c r="U56" s="5">
        <v>
15</v>
      </c>
      <c r="V56" s="5">
        <v>
16</v>
      </c>
      <c r="W56" s="17">
        <v>
17</v>
      </c>
      <c r="X56" s="17">
        <v>
18</v>
      </c>
      <c r="Y56" s="17">
        <v>
19</v>
      </c>
      <c r="Z56" s="17">
        <v>
20</v>
      </c>
      <c r="AA56" s="17">
        <v>
21</v>
      </c>
      <c r="AB56" s="5">
        <v>
22</v>
      </c>
      <c r="AC56" s="5">
        <v>
23</v>
      </c>
      <c r="AD56" s="17">
        <v>
24</v>
      </c>
      <c r="AE56" s="17">
        <v>
25</v>
      </c>
      <c r="AF56" s="17">
        <v>
26</v>
      </c>
      <c r="AG56" s="17">
        <v>
27</v>
      </c>
      <c r="AH56" s="17">
        <v>
28</v>
      </c>
      <c r="AI56" s="6">
        <v>
29</v>
      </c>
      <c r="AJ56" s="6">
        <v>
30</v>
      </c>
      <c r="AK56" s="24">
        <v>
31</v>
      </c>
      <c r="AL56" s="65" t="s">
        <v>
22</v>
      </c>
      <c r="AM56" s="66"/>
      <c r="AN56" s="66"/>
      <c r="AO56" s="66"/>
      <c r="AP56" s="66"/>
      <c r="AQ56" s="67"/>
    </row>
    <row r="57" spans="1:43" ht="20.25" customHeight="1" x14ac:dyDescent="0.2">
      <c r="A57" s="49"/>
      <c r="B57" s="50"/>
      <c r="C57" s="50"/>
      <c r="D57" s="59" t="s">
        <v>
9</v>
      </c>
      <c r="E57" s="60"/>
      <c r="F57" s="61"/>
      <c r="G57" s="8" t="s">
        <v>
6</v>
      </c>
      <c r="H57" s="8" t="s">
        <v>
7</v>
      </c>
      <c r="I57" s="8" t="s">
        <v>
8</v>
      </c>
      <c r="J57" s="19" t="s">
        <v>
2</v>
      </c>
      <c r="K57" s="19" t="s">
        <v>
3</v>
      </c>
      <c r="L57" s="19" t="s">
        <v>
4</v>
      </c>
      <c r="M57" s="19" t="s">
        <v>
5</v>
      </c>
      <c r="N57" s="8" t="s">
        <v>
6</v>
      </c>
      <c r="O57" s="8" t="s">
        <v>
7</v>
      </c>
      <c r="P57" s="8" t="s">
        <v>
8</v>
      </c>
      <c r="Q57" s="19" t="s">
        <v>
2</v>
      </c>
      <c r="R57" s="19" t="s">
        <v>
3</v>
      </c>
      <c r="S57" s="19" t="s">
        <v>
4</v>
      </c>
      <c r="T57" s="19" t="s">
        <v>
5</v>
      </c>
      <c r="U57" s="8" t="s">
        <v>
6</v>
      </c>
      <c r="V57" s="8" t="s">
        <v>
7</v>
      </c>
      <c r="W57" s="19" t="s">
        <v>
8</v>
      </c>
      <c r="X57" s="19" t="s">
        <v>
2</v>
      </c>
      <c r="Y57" s="19" t="s">
        <v>
3</v>
      </c>
      <c r="Z57" s="19" t="s">
        <v>
4</v>
      </c>
      <c r="AA57" s="19" t="s">
        <v>
5</v>
      </c>
      <c r="AB57" s="8" t="s">
        <v>
6</v>
      </c>
      <c r="AC57" s="8" t="s">
        <v>
7</v>
      </c>
      <c r="AD57" s="19" t="s">
        <v>
8</v>
      </c>
      <c r="AE57" s="19" t="s">
        <v>
2</v>
      </c>
      <c r="AF57" s="19" t="s">
        <v>
3</v>
      </c>
      <c r="AG57" s="19" t="s">
        <v>
4</v>
      </c>
      <c r="AH57" s="19" t="s">
        <v>
5</v>
      </c>
      <c r="AI57" s="8" t="s">
        <v>
15</v>
      </c>
      <c r="AJ57" s="8" t="s">
        <v>
0</v>
      </c>
      <c r="AK57" s="23" t="s">
        <v>
1</v>
      </c>
      <c r="AL57" s="68"/>
      <c r="AM57" s="69"/>
      <c r="AN57" s="69"/>
      <c r="AO57" s="69"/>
      <c r="AP57" s="69"/>
      <c r="AQ57" s="70"/>
    </row>
    <row r="58" spans="1:43" ht="20.25" customHeight="1" x14ac:dyDescent="0.2">
      <c r="A58" s="49"/>
      <c r="B58" s="50"/>
      <c r="C58" s="50"/>
      <c r="D58" s="59" t="s">
        <v>
16</v>
      </c>
      <c r="E58" s="60"/>
      <c r="F58" s="61"/>
      <c r="G58" s="8" t="s">
        <v>
28</v>
      </c>
      <c r="H58" s="8" t="s">
        <v>
28</v>
      </c>
      <c r="I58" s="8" t="s">
        <v>
28</v>
      </c>
      <c r="J58" s="19" t="s">
        <v>
24</v>
      </c>
      <c r="K58" s="8" t="s">
        <v>
24</v>
      </c>
      <c r="L58" s="8" t="s">
        <v>
24</v>
      </c>
      <c r="M58" s="19" t="s">
        <v>
24</v>
      </c>
      <c r="N58" s="19" t="s">
        <v>
24</v>
      </c>
      <c r="O58" s="19" t="s">
        <v>
24</v>
      </c>
      <c r="P58" s="19" t="s">
        <v>
24</v>
      </c>
      <c r="Q58" s="19" t="s">
        <v>
24</v>
      </c>
      <c r="R58" s="8" t="s">
        <v>
24</v>
      </c>
      <c r="S58" s="8" t="s">
        <v>
24</v>
      </c>
      <c r="T58" s="8" t="s">
        <v>
24</v>
      </c>
      <c r="U58" s="19" t="s">
        <v>
24</v>
      </c>
      <c r="V58" s="19" t="s">
        <v>
24</v>
      </c>
      <c r="W58" s="19" t="s">
        <v>
24</v>
      </c>
      <c r="X58" s="19" t="s">
        <v>
24</v>
      </c>
      <c r="Y58" s="8" t="s">
        <v>
24</v>
      </c>
      <c r="Z58" s="8" t="s">
        <v>
24</v>
      </c>
      <c r="AA58" s="19" t="s">
        <v>
24</v>
      </c>
      <c r="AB58" s="19" t="s">
        <v>
24</v>
      </c>
      <c r="AC58" s="19" t="s">
        <v>
24</v>
      </c>
      <c r="AD58" s="19" t="s">
        <v>
24</v>
      </c>
      <c r="AE58" s="19" t="s">
        <v>
24</v>
      </c>
      <c r="AF58" s="8" t="s">
        <v>
24</v>
      </c>
      <c r="AG58" s="8" t="s">
        <v>
24</v>
      </c>
      <c r="AH58" s="19" t="s">
        <v>
24</v>
      </c>
      <c r="AI58" s="19" t="s">
        <v>
24</v>
      </c>
      <c r="AJ58" s="19" t="s">
        <v>
24</v>
      </c>
      <c r="AK58" s="23" t="s">
        <v>
24</v>
      </c>
      <c r="AL58" s="68" t="s">
        <v>
54</v>
      </c>
      <c r="AM58" s="69"/>
      <c r="AN58" s="69"/>
      <c r="AO58" s="69"/>
      <c r="AP58" s="71">
        <f>
COUNTIF(G58:AK58,プルダウン!$B$3)+COUNTIF(G58:AK58,プルダウン!$B$4)</f>
        <v>
28</v>
      </c>
      <c r="AQ58" s="72"/>
    </row>
    <row r="59" spans="1:43" ht="20.25" hidden="1" customHeight="1" x14ac:dyDescent="0.2">
      <c r="A59" s="49"/>
      <c r="B59" s="50"/>
      <c r="C59" s="50"/>
      <c r="D59" s="53"/>
      <c r="E59" s="54"/>
      <c r="F59" s="55"/>
      <c r="G59" s="8" t="b">
        <f>
IF(G58=プルダウン!$B$3,IF(G60=プルダウン!$D$4,1,IF(G60=プルダウン!$D$5,1,0)),IF(G58=プルダウン!$B$4,IF(G60=プルダウン!$D$4,1,IF(G60=プルダウン!$D$5,1,0))))</f>
        <v>
0</v>
      </c>
      <c r="H59" s="8" t="b">
        <f>
IF(H58=プルダウン!$B$3,IF(H60=プルダウン!$D$4,1,IF(H60=プルダウン!$D$5,1,0)),IF(H58=プルダウン!$B$4,IF(H60=プルダウン!$D$4,1,IF(H60=プルダウン!$D$5,1,0))))</f>
        <v>
0</v>
      </c>
      <c r="I59" s="8" t="b">
        <f>
IF(I58=プルダウン!$B$3,IF(I60=プルダウン!$D$4,1,IF(I60=プルダウン!$D$5,1,0)),IF(I58=プルダウン!$B$4,IF(I60=プルダウン!$D$4,1,IF(I60=プルダウン!$D$5,1,0))))</f>
        <v>
0</v>
      </c>
      <c r="J59" s="19">
        <f>
IF(J58=プルダウン!$B$3,IF(J60=プルダウン!$D$4,1,IF(J60=プルダウン!$D$5,1,0)),IF(J58=プルダウン!$B$4,IF(J60=プルダウン!$D$4,1,IF(J60=プルダウン!$D$5,1,0))))</f>
        <v>
0</v>
      </c>
      <c r="K59" s="8">
        <f>
IF(K58=プルダウン!$B$3,IF(K60=プルダウン!$D$4,1,IF(K60=プルダウン!$D$5,1,0)),IF(K58=プルダウン!$B$4,IF(K60=プルダウン!$D$4,1,IF(K60=プルダウン!$D$5,1,0))))</f>
        <v>
0</v>
      </c>
      <c r="L59" s="8">
        <f>
IF(L58=プルダウン!$B$3,IF(L60=プルダウン!$D$4,1,IF(L60=プルダウン!$D$5,1,0)),IF(L58=プルダウン!$B$4,IF(L60=プルダウン!$D$4,1,IF(L60=プルダウン!$D$5,1,0))))</f>
        <v>
0</v>
      </c>
      <c r="M59" s="19">
        <f>
IF(M58=プルダウン!$B$3,IF(M60=プルダウン!$D$4,1,IF(M60=プルダウン!$D$5,1,0)),IF(M58=プルダウン!$B$4,IF(M60=プルダウン!$D$4,1,IF(M60=プルダウン!$D$5,1,0))))</f>
        <v>
0</v>
      </c>
      <c r="N59" s="19">
        <f>
IF(N58=プルダウン!$B$3,IF(N60=プルダウン!$D$4,1,IF(N60=プルダウン!$D$5,1,0)),IF(N58=プルダウン!$B$4,IF(N60=プルダウン!$D$4,1,IF(N60=プルダウン!$D$5,1,0))))</f>
        <v>
1</v>
      </c>
      <c r="O59" s="19">
        <f>
IF(O58=プルダウン!$B$3,IF(O60=プルダウン!$D$4,1,IF(O60=プルダウン!$D$5,1,0)),IF(O58=プルダウン!$B$4,IF(O60=プルダウン!$D$4,1,IF(O60=プルダウン!$D$5,1,0))))</f>
        <v>
1</v>
      </c>
      <c r="P59" s="19">
        <f>
IF(P58=プルダウン!$B$3,IF(P60=プルダウン!$D$4,1,IF(P60=プルダウン!$D$5,1,0)),IF(P58=プルダウン!$B$4,IF(P60=プルダウン!$D$4,1,IF(P60=プルダウン!$D$5,1,0))))</f>
        <v>
1</v>
      </c>
      <c r="Q59" s="19">
        <f>
IF(Q58=プルダウン!$B$3,IF(Q60=プルダウン!$D$4,1,IF(Q60=プルダウン!$D$5,1,0)),IF(Q58=プルダウン!$B$4,IF(Q60=プルダウン!$D$4,1,IF(Q60=プルダウン!$D$5,1,0))))</f>
        <v>
0</v>
      </c>
      <c r="R59" s="8">
        <f>
IF(R58=プルダウン!$B$3,IF(R60=プルダウン!$D$4,1,IF(R60=プルダウン!$D$5,1,0)),IF(R58=プルダウン!$B$4,IF(R60=プルダウン!$D$4,1,IF(R60=プルダウン!$D$5,1,0))))</f>
        <v>
0</v>
      </c>
      <c r="S59" s="8">
        <f>
IF(S58=プルダウン!$B$3,IF(S60=プルダウン!$D$4,1,IF(S60=プルダウン!$D$5,1,0)),IF(S58=プルダウン!$B$4,IF(S60=プルダウン!$D$4,1,IF(S60=プルダウン!$D$5,1,0))))</f>
        <v>
0</v>
      </c>
      <c r="T59" s="8">
        <f>
IF(T58=プルダウン!$B$3,IF(T60=プルダウン!$D$4,1,IF(T60=プルダウン!$D$5,1,0)),IF(T58=プルダウン!$B$4,IF(T60=プルダウン!$D$4,1,IF(T60=プルダウン!$D$5,1,0))))</f>
        <v>
0</v>
      </c>
      <c r="U59" s="19">
        <f>
IF(U58=プルダウン!$B$3,IF(U60=プルダウン!$D$4,1,IF(U60=プルダウン!$D$5,1,0)),IF(U58=プルダウン!$B$4,IF(U60=プルダウン!$D$4,1,IF(U60=プルダウン!$D$5,1,0))))</f>
        <v>
1</v>
      </c>
      <c r="V59" s="19">
        <f>
IF(V58=プルダウン!$B$3,IF(V60=プルダウン!$D$4,1,IF(V60=プルダウン!$D$5,1,0)),IF(V58=プルダウン!$B$4,IF(V60=プルダウン!$D$4,1,IF(V60=プルダウン!$D$5,1,0))))</f>
        <v>
1</v>
      </c>
      <c r="W59" s="19">
        <f>
IF(W58=プルダウン!$B$3,IF(W60=プルダウン!$D$4,1,IF(W60=プルダウン!$D$5,1,0)),IF(W58=プルダウン!$B$4,IF(W60=プルダウン!$D$4,1,IF(W60=プルダウン!$D$5,1,0))))</f>
        <v>
0</v>
      </c>
      <c r="X59" s="19">
        <f>
IF(X58=プルダウン!$B$3,IF(X60=プルダウン!$D$4,1,IF(X60=プルダウン!$D$5,1,0)),IF(X58=プルダウン!$B$4,IF(X60=プルダウン!$D$4,1,IF(X60=プルダウン!$D$5,1,0))))</f>
        <v>
0</v>
      </c>
      <c r="Y59" s="8">
        <f>
IF(Y58=プルダウン!$B$3,IF(Y60=プルダウン!$D$4,1,IF(Y60=プルダウン!$D$5,1,0)),IF(Y58=プルダウン!$B$4,IF(Y60=プルダウン!$D$4,1,IF(Y60=プルダウン!$D$5,1,0))))</f>
        <v>
0</v>
      </c>
      <c r="Z59" s="8">
        <f>
IF(Z58=プルダウン!$B$3,IF(Z60=プルダウン!$D$4,1,IF(Z60=プルダウン!$D$5,1,0)),IF(Z58=プルダウン!$B$4,IF(Z60=プルダウン!$D$4,1,IF(Z60=プルダウン!$D$5,1,0))))</f>
        <v>
0</v>
      </c>
      <c r="AA59" s="19">
        <f>
IF(AA58=プルダウン!$B$3,IF(AA60=プルダウン!$D$4,1,IF(AA60=プルダウン!$D$5,1,0)),IF(AA58=プルダウン!$B$4,IF(AA60=プルダウン!$D$4,1,IF(AA60=プルダウン!$D$5,1,0))))</f>
        <v>
0</v>
      </c>
      <c r="AB59" s="19">
        <f>
IF(AB58=プルダウン!$B$3,IF(AB60=プルダウン!$D$4,1,IF(AB60=プルダウン!$D$5,1,0)),IF(AB58=プルダウン!$B$4,IF(AB60=プルダウン!$D$4,1,IF(AB60=プルダウン!$D$5,1,0))))</f>
        <v>
1</v>
      </c>
      <c r="AC59" s="19">
        <f>
IF(AC58=プルダウン!$B$3,IF(AC60=プルダウン!$D$4,1,IF(AC60=プルダウン!$D$5,1,0)),IF(AC58=プルダウン!$B$4,IF(AC60=プルダウン!$D$4,1,IF(AC60=プルダウン!$D$5,1,0))))</f>
        <v>
1</v>
      </c>
      <c r="AD59" s="19">
        <f>
IF(AD58=プルダウン!$B$3,IF(AD60=プルダウン!$D$4,1,IF(AD60=プルダウン!$D$5,1,0)),IF(AD58=プルダウン!$B$4,IF(AD60=プルダウン!$D$4,1,IF(AD60=プルダウン!$D$5,1,0))))</f>
        <v>
0</v>
      </c>
      <c r="AE59" s="19">
        <f>
IF(AE58=プルダウン!$B$3,IF(AE60=プルダウン!$D$4,1,IF(AE60=プルダウン!$D$5,1,0)),IF(AE58=プルダウン!$B$4,IF(AE60=プルダウン!$D$4,1,IF(AE60=プルダウン!$D$5,1,0))))</f>
        <v>
0</v>
      </c>
      <c r="AF59" s="8">
        <f>
IF(AF58=プルダウン!$B$3,IF(AF60=プルダウン!$D$4,1,IF(AF60=プルダウン!$D$5,1,0)),IF(AF58=プルダウン!$B$4,IF(AF60=プルダウン!$D$4,1,IF(AF60=プルダウン!$D$5,1,0))))</f>
        <v>
0</v>
      </c>
      <c r="AG59" s="8">
        <f>
IF(AG58=プルダウン!$B$3,IF(AG60=プルダウン!$D$4,1,IF(AG60=プルダウン!$D$5,1,0)),IF(AG58=プルダウン!$B$4,IF(AG60=プルダウン!$D$4,1,IF(AG60=プルダウン!$D$5,1,0))))</f>
        <v>
0</v>
      </c>
      <c r="AH59" s="19">
        <f>
IF(AH58=プルダウン!$B$3,IF(AH60=プルダウン!$D$4,1,IF(AH60=プルダウン!$D$5,1,0)),IF(AH58=プルダウン!$B$4,IF(AH60=プルダウン!$D$4,1,IF(AH60=プルダウン!$D$5,1,0))))</f>
        <v>
0</v>
      </c>
      <c r="AI59" s="19">
        <f>
IF(AI58=プルダウン!$B$3,IF(AI60=プルダウン!$D$4,1,IF(AI60=プルダウン!$D$5,1,0)),IF(AI58=プルダウン!$B$4,IF(AI60=プルダウン!$D$4,1,IF(AI60=プルダウン!$D$5,1,0))))</f>
        <v>
1</v>
      </c>
      <c r="AJ59" s="19">
        <f>
IF(AJ58=プルダウン!$B$3,IF(AJ60=プルダウン!$D$4,1,IF(AJ60=プルダウン!$D$5,1,0)),IF(AJ58=プルダウン!$B$4,IF(AJ60=プルダウン!$D$4,1,IF(AJ60=プルダウン!$D$5,1,0))))</f>
        <v>
1</v>
      </c>
      <c r="AK59" s="23">
        <f>
IF(AK58=プルダウン!$B$3,IF(AK60=プルダウン!$D$4,1,IF(AK60=プルダウン!$D$5,1,0)),IF(AK58=プルダウン!$B$4,IF(AK60=プルダウン!$D$4,1,IF(AK60=プルダウン!$D$5,1,0))))</f>
        <v>
0</v>
      </c>
      <c r="AL59" s="22"/>
      <c r="AM59" s="11"/>
      <c r="AN59" s="11"/>
      <c r="AO59" s="11"/>
      <c r="AP59" s="20"/>
      <c r="AQ59" s="21"/>
    </row>
    <row r="60" spans="1:43" ht="20.25" customHeight="1" thickBot="1" x14ac:dyDescent="0.25">
      <c r="A60" s="51"/>
      <c r="B60" s="52"/>
      <c r="C60" s="52"/>
      <c r="D60" s="62" t="s">
        <v>
18</v>
      </c>
      <c r="E60" s="63"/>
      <c r="F60" s="64"/>
      <c r="G60" s="8" t="s">
        <v>
37</v>
      </c>
      <c r="H60" s="8" t="s">
        <v>
37</v>
      </c>
      <c r="I60" s="8" t="s">
        <v>
37</v>
      </c>
      <c r="J60" s="19" t="s">
        <v>
36</v>
      </c>
      <c r="K60" s="19" t="s">
        <v>
36</v>
      </c>
      <c r="L60" s="19" t="s">
        <v>
36</v>
      </c>
      <c r="M60" s="19" t="s">
        <v>
36</v>
      </c>
      <c r="N60" s="19" t="s">
        <v>
37</v>
      </c>
      <c r="O60" s="19" t="s">
        <v>
37</v>
      </c>
      <c r="P60" s="19" t="s">
        <v>
37</v>
      </c>
      <c r="Q60" s="19" t="s">
        <v>
36</v>
      </c>
      <c r="R60" s="19" t="s">
        <v>
36</v>
      </c>
      <c r="S60" s="19" t="s">
        <v>
36</v>
      </c>
      <c r="T60" s="19" t="s">
        <v>
36</v>
      </c>
      <c r="U60" s="19" t="s">
        <v>
37</v>
      </c>
      <c r="V60" s="19" t="s">
        <v>
37</v>
      </c>
      <c r="W60" s="19" t="s">
        <v>
36</v>
      </c>
      <c r="X60" s="19" t="s">
        <v>
36</v>
      </c>
      <c r="Y60" s="19" t="s">
        <v>
36</v>
      </c>
      <c r="Z60" s="19" t="s">
        <v>
36</v>
      </c>
      <c r="AA60" s="19" t="s">
        <v>
36</v>
      </c>
      <c r="AB60" s="19" t="s">
        <v>
37</v>
      </c>
      <c r="AC60" s="19" t="s">
        <v>
37</v>
      </c>
      <c r="AD60" s="19" t="s">
        <v>
36</v>
      </c>
      <c r="AE60" s="19" t="s">
        <v>
36</v>
      </c>
      <c r="AF60" s="19" t="s">
        <v>
36</v>
      </c>
      <c r="AG60" s="19" t="s">
        <v>
36</v>
      </c>
      <c r="AH60" s="19" t="s">
        <v>
36</v>
      </c>
      <c r="AI60" s="29" t="s">
        <v>
37</v>
      </c>
      <c r="AJ60" s="29" t="s">
        <v>
37</v>
      </c>
      <c r="AK60" s="30" t="s">
        <v>
36</v>
      </c>
      <c r="AL60" s="73" t="s">
        <v>
23</v>
      </c>
      <c r="AM60" s="74"/>
      <c r="AN60" s="74"/>
      <c r="AO60" s="74"/>
      <c r="AP60" s="75">
        <f>
SUM(G59:AK59)</f>
        <v>
9</v>
      </c>
      <c r="AQ60" s="76"/>
    </row>
    <row r="61" spans="1:43" ht="20.25" customHeight="1" x14ac:dyDescent="0.2">
      <c r="A61" s="47" t="s">
        <v>
67</v>
      </c>
      <c r="B61" s="48"/>
      <c r="C61" s="48"/>
      <c r="D61" s="56" t="s">
        <v>
20</v>
      </c>
      <c r="E61" s="57"/>
      <c r="F61" s="58"/>
      <c r="G61" s="17">
        <v>
1</v>
      </c>
      <c r="H61" s="17">
        <v>
2</v>
      </c>
      <c r="I61" s="17">
        <v>
3</v>
      </c>
      <c r="J61" s="17">
        <v>
4</v>
      </c>
      <c r="K61" s="5">
        <v>
5</v>
      </c>
      <c r="L61" s="5">
        <v>
6</v>
      </c>
      <c r="M61" s="17">
        <v>
7</v>
      </c>
      <c r="N61" s="17">
        <v>
8</v>
      </c>
      <c r="O61" s="17">
        <v>
9</v>
      </c>
      <c r="P61" s="17">
        <v>
10</v>
      </c>
      <c r="Q61" s="5">
        <v>
11</v>
      </c>
      <c r="R61" s="5">
        <v>
12</v>
      </c>
      <c r="S61" s="5">
        <v>
13</v>
      </c>
      <c r="T61" s="17">
        <v>
14</v>
      </c>
      <c r="U61" s="17">
        <v>
15</v>
      </c>
      <c r="V61" s="17">
        <v>
16</v>
      </c>
      <c r="W61" s="17">
        <v>
17</v>
      </c>
      <c r="X61" s="17">
        <v>
18</v>
      </c>
      <c r="Y61" s="5">
        <v>
19</v>
      </c>
      <c r="Z61" s="5">
        <v>
20</v>
      </c>
      <c r="AA61" s="17">
        <v>
21</v>
      </c>
      <c r="AB61" s="17">
        <v>
22</v>
      </c>
      <c r="AC61" s="5">
        <v>
23</v>
      </c>
      <c r="AD61" s="17">
        <v>
24</v>
      </c>
      <c r="AE61" s="17">
        <v>
25</v>
      </c>
      <c r="AF61" s="5">
        <v>
26</v>
      </c>
      <c r="AG61" s="5">
        <v>
27</v>
      </c>
      <c r="AH61" s="17">
        <v>
28</v>
      </c>
      <c r="AI61" s="17"/>
      <c r="AJ61" s="18"/>
      <c r="AK61" s="24"/>
      <c r="AL61" s="65" t="s">
        <v>
22</v>
      </c>
      <c r="AM61" s="66"/>
      <c r="AN61" s="66"/>
      <c r="AO61" s="66"/>
      <c r="AP61" s="66"/>
      <c r="AQ61" s="67"/>
    </row>
    <row r="62" spans="1:43" ht="20.25" customHeight="1" x14ac:dyDescent="0.2">
      <c r="A62" s="49"/>
      <c r="B62" s="50"/>
      <c r="C62" s="50"/>
      <c r="D62" s="59" t="s">
        <v>
9</v>
      </c>
      <c r="E62" s="60"/>
      <c r="F62" s="61"/>
      <c r="G62" s="19" t="s">
        <v>
2</v>
      </c>
      <c r="H62" s="19" t="s">
        <v>
3</v>
      </c>
      <c r="I62" s="19" t="s">
        <v>
4</v>
      </c>
      <c r="J62" s="19" t="s">
        <v>
5</v>
      </c>
      <c r="K62" s="8" t="s">
        <v>
6</v>
      </c>
      <c r="L62" s="8" t="s">
        <v>
7</v>
      </c>
      <c r="M62" s="19" t="s">
        <v>
8</v>
      </c>
      <c r="N62" s="19" t="s">
        <v>
2</v>
      </c>
      <c r="O62" s="19" t="s">
        <v>
3</v>
      </c>
      <c r="P62" s="19" t="s">
        <v>
4</v>
      </c>
      <c r="Q62" s="8" t="s">
        <v>
5</v>
      </c>
      <c r="R62" s="8" t="s">
        <v>
6</v>
      </c>
      <c r="S62" s="8" t="s">
        <v>
7</v>
      </c>
      <c r="T62" s="19" t="s">
        <v>
8</v>
      </c>
      <c r="U62" s="19" t="s">
        <v>
2</v>
      </c>
      <c r="V62" s="19" t="s">
        <v>
3</v>
      </c>
      <c r="W62" s="19" t="s">
        <v>
4</v>
      </c>
      <c r="X62" s="19" t="s">
        <v>
5</v>
      </c>
      <c r="Y62" s="8" t="s">
        <v>
6</v>
      </c>
      <c r="Z62" s="8" t="s">
        <v>
7</v>
      </c>
      <c r="AA62" s="19" t="s">
        <v>
8</v>
      </c>
      <c r="AB62" s="19" t="s">
        <v>
2</v>
      </c>
      <c r="AC62" s="8" t="s">
        <v>
3</v>
      </c>
      <c r="AD62" s="19" t="s">
        <v>
4</v>
      </c>
      <c r="AE62" s="19" t="s">
        <v>
5</v>
      </c>
      <c r="AF62" s="8" t="s">
        <v>
6</v>
      </c>
      <c r="AG62" s="8" t="s">
        <v>
7</v>
      </c>
      <c r="AH62" s="19" t="s">
        <v>
8</v>
      </c>
      <c r="AI62" s="19"/>
      <c r="AJ62" s="19"/>
      <c r="AK62" s="23"/>
      <c r="AL62" s="68"/>
      <c r="AM62" s="69"/>
      <c r="AN62" s="69"/>
      <c r="AO62" s="69"/>
      <c r="AP62" s="69"/>
      <c r="AQ62" s="70"/>
    </row>
    <row r="63" spans="1:43" ht="20.25" customHeight="1" x14ac:dyDescent="0.2">
      <c r="A63" s="49"/>
      <c r="B63" s="50"/>
      <c r="C63" s="50"/>
      <c r="D63" s="59" t="s">
        <v>
16</v>
      </c>
      <c r="E63" s="60"/>
      <c r="F63" s="61"/>
      <c r="G63" s="19" t="s">
        <v>
24</v>
      </c>
      <c r="H63" s="8" t="s">
        <v>
24</v>
      </c>
      <c r="I63" s="8" t="s">
        <v>
24</v>
      </c>
      <c r="J63" s="19" t="s">
        <v>
24</v>
      </c>
      <c r="K63" s="19" t="s">
        <v>
24</v>
      </c>
      <c r="L63" s="19" t="s">
        <v>
24</v>
      </c>
      <c r="M63" s="19" t="s">
        <v>
24</v>
      </c>
      <c r="N63" s="19" t="s">
        <v>
24</v>
      </c>
      <c r="O63" s="8" t="s">
        <v>
24</v>
      </c>
      <c r="P63" s="8" t="s">
        <v>
24</v>
      </c>
      <c r="Q63" s="8" t="s">
        <v>
24</v>
      </c>
      <c r="R63" s="19" t="s">
        <v>
24</v>
      </c>
      <c r="S63" s="19" t="s">
        <v>
24</v>
      </c>
      <c r="T63" s="19" t="s">
        <v>
24</v>
      </c>
      <c r="U63" s="19" t="s">
        <v>
24</v>
      </c>
      <c r="V63" s="8" t="s">
        <v>
24</v>
      </c>
      <c r="W63" s="8" t="s">
        <v>
24</v>
      </c>
      <c r="X63" s="19" t="s">
        <v>
24</v>
      </c>
      <c r="Y63" s="19" t="s">
        <v>
24</v>
      </c>
      <c r="Z63" s="19" t="s">
        <v>
24</v>
      </c>
      <c r="AA63" s="19" t="s">
        <v>
24</v>
      </c>
      <c r="AB63" s="19" t="s">
        <v>
24</v>
      </c>
      <c r="AC63" s="8" t="s">
        <v>
24</v>
      </c>
      <c r="AD63" s="8" t="s">
        <v>
24</v>
      </c>
      <c r="AE63" s="19" t="s">
        <v>
24</v>
      </c>
      <c r="AF63" s="19" t="s">
        <v>
24</v>
      </c>
      <c r="AG63" s="19" t="s">
        <v>
24</v>
      </c>
      <c r="AH63" s="19" t="s">
        <v>
24</v>
      </c>
      <c r="AI63" s="19"/>
      <c r="AJ63" s="19"/>
      <c r="AK63" s="23"/>
      <c r="AL63" s="68" t="s">
        <v>
54</v>
      </c>
      <c r="AM63" s="69"/>
      <c r="AN63" s="69"/>
      <c r="AO63" s="69"/>
      <c r="AP63" s="71">
        <f>
COUNTIF(G63:AK63,プルダウン!$B$3)+COUNTIF(G63:AK63,プルダウン!$B$4)</f>
        <v>
28</v>
      </c>
      <c r="AQ63" s="72"/>
    </row>
    <row r="64" spans="1:43" ht="20.25" hidden="1" customHeight="1" x14ac:dyDescent="0.2">
      <c r="A64" s="49"/>
      <c r="B64" s="50"/>
      <c r="C64" s="50"/>
      <c r="D64" s="53"/>
      <c r="E64" s="54"/>
      <c r="F64" s="55"/>
      <c r="G64" s="19">
        <f>
IF(G63=プルダウン!$B$3,IF(G65=プルダウン!$D$4,1,IF(G65=プルダウン!$D$5,1,0)),IF(G63=プルダウン!$B$4,IF(G65=プルダウン!$D$4,1,IF(G65=プルダウン!$D$5,1,0))))</f>
        <v>
0</v>
      </c>
      <c r="H64" s="8">
        <f>
IF(H63=プルダウン!$B$3,IF(H65=プルダウン!$D$4,1,IF(H65=プルダウン!$D$5,1,0)),IF(H63=プルダウン!$B$4,IF(H65=プルダウン!$D$4,1,IF(H65=プルダウン!$D$5,1,0))))</f>
        <v>
0</v>
      </c>
      <c r="I64" s="8">
        <f>
IF(I63=プルダウン!$B$3,IF(I65=プルダウン!$D$4,1,IF(I65=プルダウン!$D$5,1,0)),IF(I63=プルダウン!$B$4,IF(I65=プルダウン!$D$4,1,IF(I65=プルダウン!$D$5,1,0))))</f>
        <v>
0</v>
      </c>
      <c r="J64" s="19">
        <f>
IF(J63=プルダウン!$B$3,IF(J65=プルダウン!$D$4,1,IF(J65=プルダウン!$D$5,1,0)),IF(J63=プルダウン!$B$4,IF(J65=プルダウン!$D$4,1,IF(J65=プルダウン!$D$5,1,0))))</f>
        <v>
0</v>
      </c>
      <c r="K64" s="19">
        <f>
IF(K63=プルダウン!$B$3,IF(K65=プルダウン!$D$4,1,IF(K65=プルダウン!$D$5,1,0)),IF(K63=プルダウン!$B$4,IF(K65=プルダウン!$D$4,1,IF(K65=プルダウン!$D$5,1,0))))</f>
        <v>
1</v>
      </c>
      <c r="L64" s="19">
        <f>
IF(L63=プルダウン!$B$3,IF(L65=プルダウン!$D$4,1,IF(L65=プルダウン!$D$5,1,0)),IF(L63=プルダウン!$B$4,IF(L65=プルダウン!$D$4,1,IF(L65=プルダウン!$D$5,1,0))))</f>
        <v>
1</v>
      </c>
      <c r="M64" s="19">
        <f>
IF(M63=プルダウン!$B$3,IF(M65=プルダウン!$D$4,1,IF(M65=プルダウン!$D$5,1,0)),IF(M63=プルダウン!$B$4,IF(M65=プルダウン!$D$4,1,IF(M65=プルダウン!$D$5,1,0))))</f>
        <v>
0</v>
      </c>
      <c r="N64" s="19">
        <f>
IF(N63=プルダウン!$B$3,IF(N65=プルダウン!$D$4,1,IF(N65=プルダウン!$D$5,1,0)),IF(N63=プルダウン!$B$4,IF(N65=プルダウン!$D$4,1,IF(N65=プルダウン!$D$5,1,0))))</f>
        <v>
0</v>
      </c>
      <c r="O64" s="8">
        <f>
IF(O63=プルダウン!$B$3,IF(O65=プルダウン!$D$4,1,IF(O65=プルダウン!$D$5,1,0)),IF(O63=プルダウン!$B$4,IF(O65=プルダウン!$D$4,1,IF(O65=プルダウン!$D$5,1,0))))</f>
        <v>
0</v>
      </c>
      <c r="P64" s="8">
        <f>
IF(P63=プルダウン!$B$3,IF(P65=プルダウン!$D$4,1,IF(P65=プルダウン!$D$5,1,0)),IF(P63=プルダウン!$B$4,IF(P65=プルダウン!$D$4,1,IF(P65=プルダウン!$D$5,1,0))))</f>
        <v>
0</v>
      </c>
      <c r="Q64" s="8">
        <f>
IF(Q63=プルダウン!$B$3,IF(Q65=プルダウン!$D$4,1,IF(Q65=プルダウン!$D$5,1,0)),IF(Q63=プルダウン!$B$4,IF(Q65=プルダウン!$D$4,1,IF(Q65=プルダウン!$D$5,1,0))))</f>
        <v>
1</v>
      </c>
      <c r="R64" s="19">
        <f>
IF(R63=プルダウン!$B$3,IF(R65=プルダウン!$D$4,1,IF(R65=プルダウン!$D$5,1,0)),IF(R63=プルダウン!$B$4,IF(R65=プルダウン!$D$4,1,IF(R65=プルダウン!$D$5,1,0))))</f>
        <v>
1</v>
      </c>
      <c r="S64" s="19">
        <f>
IF(S63=プルダウン!$B$3,IF(S65=プルダウン!$D$4,1,IF(S65=プルダウン!$D$5,1,0)),IF(S63=プルダウン!$B$4,IF(S65=プルダウン!$D$4,1,IF(S65=プルダウン!$D$5,1,0))))</f>
        <v>
1</v>
      </c>
      <c r="T64" s="19">
        <f>
IF(T63=プルダウン!$B$3,IF(T65=プルダウン!$D$4,1,IF(T65=プルダウン!$D$5,1,0)),IF(T63=プルダウン!$B$4,IF(T65=プルダウン!$D$4,1,IF(T65=プルダウン!$D$5,1,0))))</f>
        <v>
0</v>
      </c>
      <c r="U64" s="19">
        <f>
IF(U63=プルダウン!$B$3,IF(U65=プルダウン!$D$4,1,IF(U65=プルダウン!$D$5,1,0)),IF(U63=プルダウン!$B$4,IF(U65=プルダウン!$D$4,1,IF(U65=プルダウン!$D$5,1,0))))</f>
        <v>
0</v>
      </c>
      <c r="V64" s="8">
        <f>
IF(V63=プルダウン!$B$3,IF(V65=プルダウン!$D$4,1,IF(V65=プルダウン!$D$5,1,0)),IF(V63=プルダウン!$B$4,IF(V65=プルダウン!$D$4,1,IF(V65=プルダウン!$D$5,1,0))))</f>
        <v>
0</v>
      </c>
      <c r="W64" s="8">
        <f>
IF(W63=プルダウン!$B$3,IF(W65=プルダウン!$D$4,1,IF(W65=プルダウン!$D$5,1,0)),IF(W63=プルダウン!$B$4,IF(W65=プルダウン!$D$4,1,IF(W65=プルダウン!$D$5,1,0))))</f>
        <v>
0</v>
      </c>
      <c r="X64" s="19">
        <f>
IF(X63=プルダウン!$B$3,IF(X65=プルダウン!$D$4,1,IF(X65=プルダウン!$D$5,1,0)),IF(X63=プルダウン!$B$4,IF(X65=プルダウン!$D$4,1,IF(X65=プルダウン!$D$5,1,0))))</f>
        <v>
0</v>
      </c>
      <c r="Y64" s="19">
        <f>
IF(Y63=プルダウン!$B$3,IF(Y65=プルダウン!$D$4,1,IF(Y65=プルダウン!$D$5,1,0)),IF(Y63=プルダウン!$B$4,IF(Y65=プルダウン!$D$4,1,IF(Y65=プルダウン!$D$5,1,0))))</f>
        <v>
1</v>
      </c>
      <c r="Z64" s="19">
        <f>
IF(Z63=プルダウン!$B$3,IF(Z65=プルダウン!$D$4,1,IF(Z65=プルダウン!$D$5,1,0)),IF(Z63=プルダウン!$B$4,IF(Z65=プルダウン!$D$4,1,IF(Z65=プルダウン!$D$5,1,0))))</f>
        <v>
1</v>
      </c>
      <c r="AA64" s="19">
        <f>
IF(AA63=プルダウン!$B$3,IF(AA65=プルダウン!$D$4,1,IF(AA65=プルダウン!$D$5,1,0)),IF(AA63=プルダウン!$B$4,IF(AA65=プルダウン!$D$4,1,IF(AA65=プルダウン!$D$5,1,0))))</f>
        <v>
0</v>
      </c>
      <c r="AB64" s="19">
        <f>
IF(AB63=プルダウン!$B$3,IF(AB65=プルダウン!$D$4,1,IF(AB65=プルダウン!$D$5,1,0)),IF(AB63=プルダウン!$B$4,IF(AB65=プルダウン!$D$4,1,IF(AB65=プルダウン!$D$5,1,0))))</f>
        <v>
0</v>
      </c>
      <c r="AC64" s="8">
        <f>
IF(AC63=プルダウン!$B$3,IF(AC65=プルダウン!$D$4,1,IF(AC65=プルダウン!$D$5,1,0)),IF(AC63=プルダウン!$B$4,IF(AC65=プルダウン!$D$4,1,IF(AC65=プルダウン!$D$5,1,0))))</f>
        <v>
1</v>
      </c>
      <c r="AD64" s="8">
        <f>
IF(AD63=プルダウン!$B$3,IF(AD65=プルダウン!$D$4,1,IF(AD65=プルダウン!$D$5,1,0)),IF(AD63=プルダウン!$B$4,IF(AD65=プルダウン!$D$4,1,IF(AD65=プルダウン!$D$5,1,0))))</f>
        <v>
0</v>
      </c>
      <c r="AE64" s="19">
        <f>
IF(AE63=プルダウン!$B$3,IF(AE65=プルダウン!$D$4,1,IF(AE65=プルダウン!$D$5,1,0)),IF(AE63=プルダウン!$B$4,IF(AE65=プルダウン!$D$4,1,IF(AE65=プルダウン!$D$5,1,0))))</f>
        <v>
0</v>
      </c>
      <c r="AF64" s="19">
        <f>
IF(AF63=プルダウン!$B$3,IF(AF65=プルダウン!$D$4,1,IF(AF65=プルダウン!$D$5,1,0)),IF(AF63=プルダウン!$B$4,IF(AF65=プルダウン!$D$4,1,IF(AF65=プルダウン!$D$5,1,0))))</f>
        <v>
1</v>
      </c>
      <c r="AG64" s="19">
        <f>
IF(AG63=プルダウン!$B$3,IF(AG65=プルダウン!$D$4,1,IF(AG65=プルダウン!$D$5,1,0)),IF(AG63=プルダウン!$B$4,IF(AG65=プルダウン!$D$4,1,IF(AG65=プルダウン!$D$5,1,0))))</f>
        <v>
1</v>
      </c>
      <c r="AH64" s="19">
        <f>
IF(AH63=プルダウン!$B$3,IF(AH65=プルダウン!$D$4,1,IF(AH65=プルダウン!$D$5,1,0)),IF(AH63=プルダウン!$B$4,IF(AH65=プルダウン!$D$4,1,IF(AH65=プルダウン!$D$5,1,0))))</f>
        <v>
0</v>
      </c>
      <c r="AI64" s="19"/>
      <c r="AJ64" s="19">
        <f>
IF(AJ63=プルダウン!$B$3,IF(AJ65=プルダウン!$D$4,1,IF(AJ65=プルダウン!$D$5,1,0)),IF(AJ63=プルダウン!$B$4,IF(AJ65=プルダウン!$D$4,1,0),0))</f>
        <v>
0</v>
      </c>
      <c r="AK64" s="23">
        <f>
IF(AK63=プルダウン!$B$3,IF(AK65=プルダウン!$D$4,1,IF(AK65=プルダウン!$D$5,1,0)),IF(AK63=プルダウン!$B$4,IF(AK65=プルダウン!$D$4,1,0),0))</f>
        <v>
0</v>
      </c>
      <c r="AL64" s="22"/>
      <c r="AM64" s="11"/>
      <c r="AN64" s="11"/>
      <c r="AO64" s="11"/>
      <c r="AP64" s="20"/>
      <c r="AQ64" s="21"/>
    </row>
    <row r="65" spans="1:43" ht="20.25" customHeight="1" thickBot="1" x14ac:dyDescent="0.25">
      <c r="A65" s="51"/>
      <c r="B65" s="52"/>
      <c r="C65" s="52"/>
      <c r="D65" s="62" t="s">
        <v>
18</v>
      </c>
      <c r="E65" s="63"/>
      <c r="F65" s="64"/>
      <c r="G65" s="19" t="s">
        <v>
36</v>
      </c>
      <c r="H65" s="19" t="s">
        <v>
36</v>
      </c>
      <c r="I65" s="19" t="s">
        <v>
36</v>
      </c>
      <c r="J65" s="19" t="s">
        <v>
36</v>
      </c>
      <c r="K65" s="19" t="s">
        <v>
37</v>
      </c>
      <c r="L65" s="19" t="s">
        <v>
37</v>
      </c>
      <c r="M65" s="19" t="s">
        <v>
36</v>
      </c>
      <c r="N65" s="19" t="s">
        <v>
36</v>
      </c>
      <c r="O65" s="19" t="s">
        <v>
36</v>
      </c>
      <c r="P65" s="19" t="s">
        <v>
36</v>
      </c>
      <c r="Q65" s="8" t="s">
        <v>
37</v>
      </c>
      <c r="R65" s="19" t="s">
        <v>
37</v>
      </c>
      <c r="S65" s="19" t="s">
        <v>
37</v>
      </c>
      <c r="T65" s="19" t="s">
        <v>
36</v>
      </c>
      <c r="U65" s="19" t="s">
        <v>
36</v>
      </c>
      <c r="V65" s="19" t="s">
        <v>
36</v>
      </c>
      <c r="W65" s="19" t="s">
        <v>
36</v>
      </c>
      <c r="X65" s="19" t="s">
        <v>
36</v>
      </c>
      <c r="Y65" s="19" t="s">
        <v>
37</v>
      </c>
      <c r="Z65" s="19" t="s">
        <v>
37</v>
      </c>
      <c r="AA65" s="19" t="s">
        <v>
36</v>
      </c>
      <c r="AB65" s="19" t="s">
        <v>
36</v>
      </c>
      <c r="AC65" s="8" t="s">
        <v>
37</v>
      </c>
      <c r="AD65" s="19" t="s">
        <v>
36</v>
      </c>
      <c r="AE65" s="19" t="s">
        <v>
36</v>
      </c>
      <c r="AF65" s="19" t="s">
        <v>
37</v>
      </c>
      <c r="AG65" s="19" t="s">
        <v>
37</v>
      </c>
      <c r="AH65" s="19" t="s">
        <v>
36</v>
      </c>
      <c r="AI65" s="29"/>
      <c r="AJ65" s="29"/>
      <c r="AK65" s="30"/>
      <c r="AL65" s="73" t="s">
        <v>
23</v>
      </c>
      <c r="AM65" s="74"/>
      <c r="AN65" s="74"/>
      <c r="AO65" s="74"/>
      <c r="AP65" s="75">
        <f>
SUM(G64:AK64)</f>
        <v>
10</v>
      </c>
      <c r="AQ65" s="76"/>
    </row>
    <row r="66" spans="1:43" ht="20.25" customHeight="1" x14ac:dyDescent="0.2">
      <c r="A66" s="47" t="s">
        <v>
66</v>
      </c>
      <c r="B66" s="48"/>
      <c r="C66" s="77"/>
      <c r="D66" s="56" t="s">
        <v>
20</v>
      </c>
      <c r="E66" s="57"/>
      <c r="F66" s="58"/>
      <c r="G66" s="17">
        <v>
1</v>
      </c>
      <c r="H66" s="17">
        <v>
2</v>
      </c>
      <c r="I66" s="17">
        <v>
3</v>
      </c>
      <c r="J66" s="17">
        <v>
4</v>
      </c>
      <c r="K66" s="5">
        <v>
5</v>
      </c>
      <c r="L66" s="5">
        <v>
6</v>
      </c>
      <c r="M66" s="17">
        <v>
7</v>
      </c>
      <c r="N66" s="17">
        <v>
8</v>
      </c>
      <c r="O66" s="17">
        <v>
9</v>
      </c>
      <c r="P66" s="17">
        <v>
10</v>
      </c>
      <c r="Q66" s="17">
        <v>
11</v>
      </c>
      <c r="R66" s="5">
        <v>
12</v>
      </c>
      <c r="S66" s="5">
        <v>
13</v>
      </c>
      <c r="T66" s="17">
        <v>
14</v>
      </c>
      <c r="U66" s="17">
        <v>
15</v>
      </c>
      <c r="V66" s="17">
        <v>
16</v>
      </c>
      <c r="W66" s="17">
        <v>
17</v>
      </c>
      <c r="X66" s="17">
        <v>
18</v>
      </c>
      <c r="Y66" s="5">
        <v>
19</v>
      </c>
      <c r="Z66" s="5">
        <v>
20</v>
      </c>
      <c r="AA66" s="5">
        <v>
21</v>
      </c>
      <c r="AB66" s="17">
        <v>
22</v>
      </c>
      <c r="AC66" s="17">
        <v>
23</v>
      </c>
      <c r="AD66" s="17">
        <v>
24</v>
      </c>
      <c r="AE66" s="17">
        <v>
25</v>
      </c>
      <c r="AF66" s="5">
        <v>
26</v>
      </c>
      <c r="AG66" s="5">
        <v>
27</v>
      </c>
      <c r="AH66" s="17">
        <v>
28</v>
      </c>
      <c r="AI66" s="18">
        <v>
29</v>
      </c>
      <c r="AJ66" s="18">
        <v>
30</v>
      </c>
      <c r="AK66" s="24">
        <v>
31</v>
      </c>
      <c r="AL66" s="65" t="s">
        <v>
22</v>
      </c>
      <c r="AM66" s="66"/>
      <c r="AN66" s="66"/>
      <c r="AO66" s="66"/>
      <c r="AP66" s="66"/>
      <c r="AQ66" s="67"/>
    </row>
    <row r="67" spans="1:43" ht="20.25" customHeight="1" x14ac:dyDescent="0.2">
      <c r="A67" s="49"/>
      <c r="B67" s="50"/>
      <c r="C67" s="78"/>
      <c r="D67" s="59" t="s">
        <v>
9</v>
      </c>
      <c r="E67" s="60"/>
      <c r="F67" s="61"/>
      <c r="G67" s="19" t="s">
        <v>
2</v>
      </c>
      <c r="H67" s="19" t="s">
        <v>
3</v>
      </c>
      <c r="I67" s="19" t="s">
        <v>
4</v>
      </c>
      <c r="J67" s="19" t="s">
        <v>
5</v>
      </c>
      <c r="K67" s="8" t="s">
        <v>
6</v>
      </c>
      <c r="L67" s="8" t="s">
        <v>
7</v>
      </c>
      <c r="M67" s="19" t="s">
        <v>
8</v>
      </c>
      <c r="N67" s="19" t="s">
        <v>
2</v>
      </c>
      <c r="O67" s="19" t="s">
        <v>
3</v>
      </c>
      <c r="P67" s="19" t="s">
        <v>
4</v>
      </c>
      <c r="Q67" s="19" t="s">
        <v>
5</v>
      </c>
      <c r="R67" s="8" t="s">
        <v>
6</v>
      </c>
      <c r="S67" s="8" t="s">
        <v>
7</v>
      </c>
      <c r="T67" s="19" t="s">
        <v>
8</v>
      </c>
      <c r="U67" s="19" t="s">
        <v>
2</v>
      </c>
      <c r="V67" s="19" t="s">
        <v>
3</v>
      </c>
      <c r="W67" s="19" t="s">
        <v>
4</v>
      </c>
      <c r="X67" s="19" t="s">
        <v>
5</v>
      </c>
      <c r="Y67" s="8" t="s">
        <v>
6</v>
      </c>
      <c r="Z67" s="8" t="s">
        <v>
7</v>
      </c>
      <c r="AA67" s="8" t="s">
        <v>
8</v>
      </c>
      <c r="AB67" s="19" t="s">
        <v>
2</v>
      </c>
      <c r="AC67" s="19" t="s">
        <v>
3</v>
      </c>
      <c r="AD67" s="19" t="s">
        <v>
4</v>
      </c>
      <c r="AE67" s="19" t="s">
        <v>
5</v>
      </c>
      <c r="AF67" s="8" t="s">
        <v>
6</v>
      </c>
      <c r="AG67" s="8" t="s">
        <v>
7</v>
      </c>
      <c r="AH67" s="19" t="s">
        <v>
8</v>
      </c>
      <c r="AI67" s="19" t="s">
        <v>
11</v>
      </c>
      <c r="AJ67" s="19" t="s">
        <v>
12</v>
      </c>
      <c r="AK67" s="19" t="s">
        <v>
13</v>
      </c>
      <c r="AL67" s="68"/>
      <c r="AM67" s="69"/>
      <c r="AN67" s="69"/>
      <c r="AO67" s="69"/>
      <c r="AP67" s="69"/>
      <c r="AQ67" s="70"/>
    </row>
    <row r="68" spans="1:43" ht="20.25" customHeight="1" x14ac:dyDescent="0.2">
      <c r="A68" s="49"/>
      <c r="B68" s="50"/>
      <c r="C68" s="78"/>
      <c r="D68" s="59" t="s">
        <v>
16</v>
      </c>
      <c r="E68" s="60"/>
      <c r="F68" s="61"/>
      <c r="G68" s="19" t="s">
        <v>
24</v>
      </c>
      <c r="H68" s="8" t="s">
        <v>
24</v>
      </c>
      <c r="I68" s="8" t="s">
        <v>
24</v>
      </c>
      <c r="J68" s="19" t="s">
        <v>
24</v>
      </c>
      <c r="K68" s="19" t="s">
        <v>
24</v>
      </c>
      <c r="L68" s="19" t="s">
        <v>
24</v>
      </c>
      <c r="M68" s="19" t="s">
        <v>
24</v>
      </c>
      <c r="N68" s="19" t="s">
        <v>
24</v>
      </c>
      <c r="O68" s="8" t="s">
        <v>
24</v>
      </c>
      <c r="P68" s="8" t="s">
        <v>
24</v>
      </c>
      <c r="Q68" s="19" t="s">
        <v>
24</v>
      </c>
      <c r="R68" s="19" t="s">
        <v>
24</v>
      </c>
      <c r="S68" s="19" t="s">
        <v>
24</v>
      </c>
      <c r="T68" s="19" t="s">
        <v>
24</v>
      </c>
      <c r="U68" s="19" t="s">
        <v>
24</v>
      </c>
      <c r="V68" s="8" t="s">
        <v>
24</v>
      </c>
      <c r="W68" s="8" t="s">
        <v>
24</v>
      </c>
      <c r="X68" s="19" t="s">
        <v>
24</v>
      </c>
      <c r="Y68" s="19" t="s">
        <v>
24</v>
      </c>
      <c r="Z68" s="19" t="s">
        <v>
24</v>
      </c>
      <c r="AA68" s="8" t="s">
        <v>
24</v>
      </c>
      <c r="AB68" s="19" t="s">
        <v>
24</v>
      </c>
      <c r="AC68" s="8" t="s">
        <v>
24</v>
      </c>
      <c r="AD68" s="8" t="s">
        <v>
24</v>
      </c>
      <c r="AE68" s="19" t="s">
        <v>
24</v>
      </c>
      <c r="AF68" s="19" t="s">
        <v>
24</v>
      </c>
      <c r="AG68" s="19" t="s">
        <v>
24</v>
      </c>
      <c r="AH68" s="19" t="s">
        <v>
24</v>
      </c>
      <c r="AI68" s="19" t="s">
        <v>
24</v>
      </c>
      <c r="AJ68" s="8" t="s">
        <v>
24</v>
      </c>
      <c r="AK68" s="28" t="s">
        <v>
24</v>
      </c>
      <c r="AL68" s="68" t="s">
        <v>
54</v>
      </c>
      <c r="AM68" s="69"/>
      <c r="AN68" s="69"/>
      <c r="AO68" s="69"/>
      <c r="AP68" s="71">
        <f>
COUNTIF(G68:AK68,プルダウン!$B$3)+COUNTIF(G68:AK68,プルダウン!$B$4)</f>
        <v>
31</v>
      </c>
      <c r="AQ68" s="72"/>
    </row>
    <row r="69" spans="1:43" ht="20.25" hidden="1" customHeight="1" x14ac:dyDescent="0.2">
      <c r="A69" s="49"/>
      <c r="B69" s="50"/>
      <c r="C69" s="78"/>
      <c r="D69" s="53"/>
      <c r="E69" s="54"/>
      <c r="F69" s="55"/>
      <c r="G69" s="19">
        <f>
IF(G68=プルダウン!$B$3,IF(G70=プルダウン!$D$4,1,IF(G70=プルダウン!$D$5,1,0)),IF(G68=プルダウン!$B$4,IF(G70=プルダウン!$D$4,1,IF(G70=プルダウン!$D$5,1,0))))</f>
        <v>
0</v>
      </c>
      <c r="H69" s="8">
        <f>
IF(H68=プルダウン!$B$3,IF(H70=プルダウン!$D$4,1,IF(H70=プルダウン!$D$5,1,0)),IF(H68=プルダウン!$B$4,IF(H70=プルダウン!$D$4,1,IF(H70=プルダウン!$D$5,1,0))))</f>
        <v>
0</v>
      </c>
      <c r="I69" s="8">
        <f>
IF(I68=プルダウン!$B$3,IF(I70=プルダウン!$D$4,1,IF(I70=プルダウン!$D$5,1,0)),IF(I68=プルダウン!$B$4,IF(I70=プルダウン!$D$4,1,IF(I70=プルダウン!$D$5,1,0))))</f>
        <v>
0</v>
      </c>
      <c r="J69" s="19">
        <f>
IF(J68=プルダウン!$B$3,IF(J70=プルダウン!$D$4,1,IF(J70=プルダウン!$D$5,1,0)),IF(J68=プルダウン!$B$4,IF(J70=プルダウン!$D$4,1,IF(J70=プルダウン!$D$5,1,0))))</f>
        <v>
0</v>
      </c>
      <c r="K69" s="19">
        <f>
IF(K68=プルダウン!$B$3,IF(K70=プルダウン!$D$4,1,IF(K70=プルダウン!$D$5,1,0)),IF(K68=プルダウン!$B$4,IF(K70=プルダウン!$D$4,1,IF(K70=プルダウン!$D$5,1,0))))</f>
        <v>
1</v>
      </c>
      <c r="L69" s="19">
        <f>
IF(L68=プルダウン!$B$3,IF(L70=プルダウン!$D$4,1,IF(L70=プルダウン!$D$5,1,0)),IF(L68=プルダウン!$B$4,IF(L70=プルダウン!$D$4,1,IF(L70=プルダウン!$D$5,1,0))))</f>
        <v>
1</v>
      </c>
      <c r="M69" s="19">
        <f>
IF(M68=プルダウン!$B$3,IF(M70=プルダウン!$D$4,1,IF(M70=プルダウン!$D$5,1,0)),IF(M68=プルダウン!$B$4,IF(M70=プルダウン!$D$4,1,IF(M70=プルダウン!$D$5,1,0))))</f>
        <v>
0</v>
      </c>
      <c r="N69" s="19">
        <f>
IF(N68=プルダウン!$B$3,IF(N70=プルダウン!$D$4,1,IF(N70=プルダウン!$D$5,1,0)),IF(N68=プルダウン!$B$4,IF(N70=プルダウン!$D$4,1,IF(N70=プルダウン!$D$5,1,0))))</f>
        <v>
0</v>
      </c>
      <c r="O69" s="8">
        <f>
IF(O68=プルダウン!$B$3,IF(O70=プルダウン!$D$4,1,IF(O70=プルダウン!$D$5,1,0)),IF(O68=プルダウン!$B$4,IF(O70=プルダウン!$D$4,1,IF(O70=プルダウン!$D$5,1,0))))</f>
        <v>
0</v>
      </c>
      <c r="P69" s="8">
        <f>
IF(P68=プルダウン!$B$3,IF(P70=プルダウン!$D$4,1,IF(P70=プルダウン!$D$5,1,0)),IF(P68=プルダウン!$B$4,IF(P70=プルダウン!$D$4,1,IF(P70=プルダウン!$D$5,1,0))))</f>
        <v>
0</v>
      </c>
      <c r="Q69" s="19">
        <f>
IF(Q68=プルダウン!$B$3,IF(Q70=プルダウン!$D$4,1,IF(Q70=プルダウン!$D$5,1,0)),IF(Q68=プルダウン!$B$4,IF(Q70=プルダウン!$D$4,1,IF(Q70=プルダウン!$D$5,1,0))))</f>
        <v>
0</v>
      </c>
      <c r="R69" s="19">
        <f>
IF(R68=プルダウン!$B$3,IF(R70=プルダウン!$D$4,1,IF(R70=プルダウン!$D$5,1,0)),IF(R68=プルダウン!$B$4,IF(R70=プルダウン!$D$4,1,IF(R70=プルダウン!$D$5,1,0))))</f>
        <v>
1</v>
      </c>
      <c r="S69" s="19">
        <f>
IF(S68=プルダウン!$B$3,IF(S70=プルダウン!$D$4,1,IF(S70=プルダウン!$D$5,1,0)),IF(S68=プルダウン!$B$4,IF(S70=プルダウン!$D$4,1,IF(S70=プルダウン!$D$5,1,0))))</f>
        <v>
1</v>
      </c>
      <c r="T69" s="19">
        <f>
IF(T68=プルダウン!$B$3,IF(T70=プルダウン!$D$4,1,IF(T70=プルダウン!$D$5,1,0)),IF(T68=プルダウン!$B$4,IF(T70=プルダウン!$D$4,1,IF(T70=プルダウン!$D$5,1,0))))</f>
        <v>
0</v>
      </c>
      <c r="U69" s="19">
        <f>
IF(U68=プルダウン!$B$3,IF(U70=プルダウン!$D$4,1,IF(U70=プルダウン!$D$5,1,0)),IF(U68=プルダウン!$B$4,IF(U70=プルダウン!$D$4,1,IF(U70=プルダウン!$D$5,1,0))))</f>
        <v>
0</v>
      </c>
      <c r="V69" s="8">
        <f>
IF(V68=プルダウン!$B$3,IF(V70=プルダウン!$D$4,1,IF(V70=プルダウン!$D$5,1,0)),IF(V68=プルダウン!$B$4,IF(V70=プルダウン!$D$4,1,IF(V70=プルダウン!$D$5,1,0))))</f>
        <v>
0</v>
      </c>
      <c r="W69" s="8">
        <f>
IF(W68=プルダウン!$B$3,IF(W70=プルダウン!$D$4,1,IF(W70=プルダウン!$D$5,1,0)),IF(W68=プルダウン!$B$4,IF(W70=プルダウン!$D$4,1,IF(W70=プルダウン!$D$5,1,0))))</f>
        <v>
0</v>
      </c>
      <c r="X69" s="19">
        <f>
IF(X68=プルダウン!$B$3,IF(X70=プルダウン!$D$4,1,IF(X70=プルダウン!$D$5,1,0)),IF(X68=プルダウン!$B$4,IF(X70=プルダウン!$D$4,1,IF(X70=プルダウン!$D$5,1,0))))</f>
        <v>
0</v>
      </c>
      <c r="Y69" s="19">
        <f>
IF(Y68=プルダウン!$B$3,IF(Y70=プルダウン!$D$4,1,IF(Y70=プルダウン!$D$5,1,0)),IF(Y68=プルダウン!$B$4,IF(Y70=プルダウン!$D$4,1,IF(Y70=プルダウン!$D$5,1,0))))</f>
        <v>
1</v>
      </c>
      <c r="Z69" s="19">
        <f>
IF(Z68=プルダウン!$B$3,IF(Z70=プルダウン!$D$4,1,IF(Z70=プルダウン!$D$5,1,0)),IF(Z68=プルダウン!$B$4,IF(Z70=プルダウン!$D$4,1,IF(Z70=プルダウン!$D$5,1,0))))</f>
        <v>
1</v>
      </c>
      <c r="AA69" s="8">
        <f>
IF(AA68=プルダウン!$B$3,IF(AA70=プルダウン!$D$4,1,IF(AA70=プルダウン!$D$5,1,0)),IF(AA68=プルダウン!$B$4,IF(AA70=プルダウン!$D$4,1,IF(AA70=プルダウン!$D$5,1,0))))</f>
        <v>
1</v>
      </c>
      <c r="AB69" s="19">
        <f>
IF(AB68=プルダウン!$B$3,IF(AB70=プルダウン!$D$4,1,IF(AB70=プルダウン!$D$5,1,0)),IF(AB68=プルダウン!$B$4,IF(AB70=プルダウン!$D$4,1,IF(AB70=プルダウン!$D$5,1,0))))</f>
        <v>
0</v>
      </c>
      <c r="AC69" s="8">
        <f>
IF(AC68=プルダウン!$B$3,IF(AC70=プルダウン!$D$4,1,IF(AC70=プルダウン!$D$5,1,0)),IF(AC68=プルダウン!$B$4,IF(AC70=プルダウン!$D$4,1,IF(AC70=プルダウン!$D$5,1,0))))</f>
        <v>
0</v>
      </c>
      <c r="AD69" s="8">
        <f>
IF(AD68=プルダウン!$B$3,IF(AD70=プルダウン!$D$4,1,IF(AD70=プルダウン!$D$5,1,0)),IF(AD68=プルダウン!$B$4,IF(AD70=プルダウン!$D$4,1,IF(AD70=プルダウン!$D$5,1,0))))</f>
        <v>
0</v>
      </c>
      <c r="AE69" s="19">
        <f>
IF(AE68=プルダウン!$B$3,IF(AE70=プルダウン!$D$4,1,IF(AE70=プルダウン!$D$5,1,0)),IF(AE68=プルダウン!$B$4,IF(AE70=プルダウン!$D$4,1,IF(AE70=プルダウン!$D$5,1,0))))</f>
        <v>
0</v>
      </c>
      <c r="AF69" s="19">
        <f>
IF(AF68=プルダウン!$B$3,IF(AF70=プルダウン!$D$4,1,IF(AF70=プルダウン!$D$5,1,0)),IF(AF68=プルダウン!$B$4,IF(AF70=プルダウン!$D$4,1,IF(AF70=プルダウン!$D$5,1,0))))</f>
        <v>
1</v>
      </c>
      <c r="AG69" s="19">
        <f>
IF(AG68=プルダウン!$B$3,IF(AG70=プルダウン!$D$4,1,IF(AG70=プルダウン!$D$5,1,0)),IF(AG68=プルダウン!$B$4,IF(AG70=プルダウン!$D$4,1,IF(AG70=プルダウン!$D$5,1,0))))</f>
        <v>
1</v>
      </c>
      <c r="AH69" s="19">
        <f>
IF(AH68=プルダウン!$B$3,IF(AH70=プルダウン!$D$4,1,IF(AH70=プルダウン!$D$5,1,0)),IF(AH68=プルダウン!$B$4,IF(AH70=プルダウン!$D$4,1,IF(AH70=プルダウン!$D$5,1,0))))</f>
        <v>
0</v>
      </c>
      <c r="AI69" s="19">
        <f>
IF(AI68=プルダウン!$B$3,IF(AI70=プルダウン!$D$4,1,IF(AI70=プルダウン!$D$5,1,0)),IF(AI68=プルダウン!$B$4,IF(AI70=プルダウン!$D$4,1,IF(AI70=プルダウン!$D$5,1,0))))</f>
        <v>
0</v>
      </c>
      <c r="AJ69" s="8">
        <f>
IF(AJ68=プルダウン!$B$3,IF(AJ70=プルダウン!$D$4,1,IF(AJ70=プルダウン!$D$5,1,0)),IF(AJ68=プルダウン!$B$4,IF(AJ70=プルダウン!$D$4,1,IF(AJ70=プルダウン!$D$5,1,0))))</f>
        <v>
0</v>
      </c>
      <c r="AK69" s="28">
        <f>
IF(AK68=プルダウン!$B$3,IF(AK70=プルダウン!$D$4,1,IF(AK70=プルダウン!$D$5,1,0)),IF(AK68=プルダウン!$B$4,IF(AK70=プルダウン!$D$4,1,IF(AK70=プルダウン!$D$5,1,0))))</f>
        <v>
0</v>
      </c>
      <c r="AL69" s="22"/>
      <c r="AM69" s="11"/>
      <c r="AN69" s="11"/>
      <c r="AO69" s="11"/>
      <c r="AP69" s="20"/>
      <c r="AQ69" s="21"/>
    </row>
    <row r="70" spans="1:43" ht="20.25" customHeight="1" thickBot="1" x14ac:dyDescent="0.25">
      <c r="A70" s="79"/>
      <c r="B70" s="80"/>
      <c r="C70" s="81"/>
      <c r="D70" s="62" t="s">
        <v>
18</v>
      </c>
      <c r="E70" s="63"/>
      <c r="F70" s="64"/>
      <c r="G70" s="29" t="s">
        <v>
36</v>
      </c>
      <c r="H70" s="29" t="s">
        <v>
36</v>
      </c>
      <c r="I70" s="29" t="s">
        <v>
36</v>
      </c>
      <c r="J70" s="29" t="s">
        <v>
36</v>
      </c>
      <c r="K70" s="29" t="s">
        <v>
37</v>
      </c>
      <c r="L70" s="29" t="s">
        <v>
37</v>
      </c>
      <c r="M70" s="29" t="s">
        <v>
36</v>
      </c>
      <c r="N70" s="29" t="s">
        <v>
36</v>
      </c>
      <c r="O70" s="29" t="s">
        <v>
36</v>
      </c>
      <c r="P70" s="29" t="s">
        <v>
36</v>
      </c>
      <c r="Q70" s="29" t="s">
        <v>
36</v>
      </c>
      <c r="R70" s="29" t="s">
        <v>
37</v>
      </c>
      <c r="S70" s="29" t="s">
        <v>
37</v>
      </c>
      <c r="T70" s="29" t="s">
        <v>
36</v>
      </c>
      <c r="U70" s="29" t="s">
        <v>
36</v>
      </c>
      <c r="V70" s="29" t="s">
        <v>
36</v>
      </c>
      <c r="W70" s="29" t="s">
        <v>
36</v>
      </c>
      <c r="X70" s="29" t="s">
        <v>
36</v>
      </c>
      <c r="Y70" s="29" t="s">
        <v>
37</v>
      </c>
      <c r="Z70" s="10" t="s">
        <v>
37</v>
      </c>
      <c r="AA70" s="10" t="s">
        <v>
37</v>
      </c>
      <c r="AB70" s="29" t="s">
        <v>
36</v>
      </c>
      <c r="AC70" s="29" t="s">
        <v>
36</v>
      </c>
      <c r="AD70" s="29" t="s">
        <v>
36</v>
      </c>
      <c r="AE70" s="29" t="s">
        <v>
36</v>
      </c>
      <c r="AF70" s="29" t="s">
        <v>
37</v>
      </c>
      <c r="AG70" s="29" t="s">
        <v>
37</v>
      </c>
      <c r="AH70" s="29" t="s">
        <v>
36</v>
      </c>
      <c r="AI70" s="29" t="s">
        <v>
36</v>
      </c>
      <c r="AJ70" s="29" t="s">
        <v>
36</v>
      </c>
      <c r="AK70" s="29" t="s">
        <v>
36</v>
      </c>
      <c r="AL70" s="73" t="s">
        <v>
23</v>
      </c>
      <c r="AM70" s="74"/>
      <c r="AN70" s="74"/>
      <c r="AO70" s="74"/>
      <c r="AP70" s="75">
        <f>
SUM(G69:AK69)</f>
        <v>
9</v>
      </c>
      <c r="AQ70" s="76"/>
    </row>
  </sheetData>
  <mergeCells count="137">
    <mergeCell ref="A66:C70"/>
    <mergeCell ref="D66:F66"/>
    <mergeCell ref="AL66:AQ67"/>
    <mergeCell ref="D67:F67"/>
    <mergeCell ref="D68:F68"/>
    <mergeCell ref="AL68:AO68"/>
    <mergeCell ref="AP68:AQ68"/>
    <mergeCell ref="D69:F69"/>
    <mergeCell ref="D70:F70"/>
    <mergeCell ref="AL70:AO70"/>
    <mergeCell ref="AP70:AQ70"/>
    <mergeCell ref="A61:C65"/>
    <mergeCell ref="D61:F61"/>
    <mergeCell ref="AL61:AQ62"/>
    <mergeCell ref="D62:F62"/>
    <mergeCell ref="D63:F63"/>
    <mergeCell ref="AL63:AO63"/>
    <mergeCell ref="AP63:AQ63"/>
    <mergeCell ref="D64:F64"/>
    <mergeCell ref="D65:F65"/>
    <mergeCell ref="AL65:AO65"/>
    <mergeCell ref="AP65:AQ65"/>
    <mergeCell ref="A56:C60"/>
    <mergeCell ref="D56:F56"/>
    <mergeCell ref="AL56:AQ57"/>
    <mergeCell ref="D57:F57"/>
    <mergeCell ref="D58:F58"/>
    <mergeCell ref="AL58:AO58"/>
    <mergeCell ref="AP58:AQ58"/>
    <mergeCell ref="D59:F59"/>
    <mergeCell ref="D60:F60"/>
    <mergeCell ref="AL60:AO60"/>
    <mergeCell ref="AP60:AQ60"/>
    <mergeCell ref="A51:C55"/>
    <mergeCell ref="D51:F51"/>
    <mergeCell ref="AL51:AQ52"/>
    <mergeCell ref="D52:F52"/>
    <mergeCell ref="D53:F53"/>
    <mergeCell ref="AL53:AO53"/>
    <mergeCell ref="AP53:AQ53"/>
    <mergeCell ref="D54:F54"/>
    <mergeCell ref="D55:F55"/>
    <mergeCell ref="AL55:AO55"/>
    <mergeCell ref="AP55:AQ55"/>
    <mergeCell ref="A46:C50"/>
    <mergeCell ref="D46:F46"/>
    <mergeCell ref="AL46:AQ47"/>
    <mergeCell ref="D47:F47"/>
    <mergeCell ref="D48:F48"/>
    <mergeCell ref="AL48:AO48"/>
    <mergeCell ref="AP48:AQ48"/>
    <mergeCell ref="D49:F49"/>
    <mergeCell ref="D50:F50"/>
    <mergeCell ref="AL50:AO50"/>
    <mergeCell ref="AP50:AQ50"/>
    <mergeCell ref="A41:C45"/>
    <mergeCell ref="D41:F41"/>
    <mergeCell ref="AL41:AQ42"/>
    <mergeCell ref="D42:F42"/>
    <mergeCell ref="D43:F43"/>
    <mergeCell ref="AL43:AO43"/>
    <mergeCell ref="AP43:AQ43"/>
    <mergeCell ref="D44:F44"/>
    <mergeCell ref="D45:F45"/>
    <mergeCell ref="AL45:AO45"/>
    <mergeCell ref="AP45:AQ45"/>
    <mergeCell ref="A36:C40"/>
    <mergeCell ref="D36:F36"/>
    <mergeCell ref="AL36:AQ37"/>
    <mergeCell ref="D37:F37"/>
    <mergeCell ref="D38:F38"/>
    <mergeCell ref="AL38:AO38"/>
    <mergeCell ref="AP38:AQ38"/>
    <mergeCell ref="D39:F39"/>
    <mergeCell ref="D40:F40"/>
    <mergeCell ref="AL40:AO40"/>
    <mergeCell ref="AP40:AQ40"/>
    <mergeCell ref="A31:C35"/>
    <mergeCell ref="D31:F31"/>
    <mergeCell ref="AL31:AQ32"/>
    <mergeCell ref="D32:F32"/>
    <mergeCell ref="D33:F33"/>
    <mergeCell ref="AL33:AO33"/>
    <mergeCell ref="AP33:AQ33"/>
    <mergeCell ref="D34:F34"/>
    <mergeCell ref="D35:F35"/>
    <mergeCell ref="AL35:AO35"/>
    <mergeCell ref="AP35:AQ35"/>
    <mergeCell ref="A26:C30"/>
    <mergeCell ref="D26:F26"/>
    <mergeCell ref="AL26:AQ27"/>
    <mergeCell ref="D27:F27"/>
    <mergeCell ref="D28:F28"/>
    <mergeCell ref="AL28:AO28"/>
    <mergeCell ref="AP28:AQ28"/>
    <mergeCell ref="D29:F29"/>
    <mergeCell ref="D30:F30"/>
    <mergeCell ref="AL30:AO30"/>
    <mergeCell ref="AP30:AQ30"/>
    <mergeCell ref="AL11:AQ12"/>
    <mergeCell ref="AL13:AO13"/>
    <mergeCell ref="AL15:AO15"/>
    <mergeCell ref="AP13:AQ13"/>
    <mergeCell ref="AP15:AQ15"/>
    <mergeCell ref="AL16:AQ17"/>
    <mergeCell ref="AL18:AO18"/>
    <mergeCell ref="AP18:AQ18"/>
    <mergeCell ref="AL20:AO20"/>
    <mergeCell ref="AP20:AQ20"/>
    <mergeCell ref="A21:C25"/>
    <mergeCell ref="D21:F21"/>
    <mergeCell ref="D22:F22"/>
    <mergeCell ref="D23:F23"/>
    <mergeCell ref="D24:F24"/>
    <mergeCell ref="D25:F25"/>
    <mergeCell ref="AL21:AQ22"/>
    <mergeCell ref="AL23:AO23"/>
    <mergeCell ref="AP23:AQ23"/>
    <mergeCell ref="AL25:AO25"/>
    <mergeCell ref="AP25:AQ25"/>
    <mergeCell ref="I4:J4"/>
    <mergeCell ref="I5:J5"/>
    <mergeCell ref="I6:J6"/>
    <mergeCell ref="I7:J7"/>
    <mergeCell ref="I8:J8"/>
    <mergeCell ref="A11:C15"/>
    <mergeCell ref="D14:F14"/>
    <mergeCell ref="A16:C20"/>
    <mergeCell ref="D16:F16"/>
    <mergeCell ref="D17:F17"/>
    <mergeCell ref="D18:F18"/>
    <mergeCell ref="D19:F19"/>
    <mergeCell ref="D20:F20"/>
    <mergeCell ref="D11:F11"/>
    <mergeCell ref="D12:F12"/>
    <mergeCell ref="D13:F13"/>
    <mergeCell ref="D15:F15"/>
  </mergeCells>
  <phoneticPr fontId="2"/>
  <pageMargins left="0.31496062992125984" right="0.31496062992125984" top="0.74803149606299213" bottom="0.55118110236220474" header="0.31496062992125984" footer="0.31496062992125984"/>
  <drawing r:id="rId2"/>
  <extLst>
    <ext xmlns:x14="http://schemas.microsoft.com/office/spreadsheetml/2009/9/main" uri="{78C0D931-6437-407d-A8EE-F0AAD7539E65}">
      <x14:conditionalFormattings>
        <x14:conditionalFormatting xmlns:xm="http://schemas.microsoft.com/office/excel/2006/main">
          <x14:cfRule type="containsText" priority="236" operator="containsText" id="{9C0F9EB2-2FBE-40A0-8301-E368B30CD5ED}">
            <xm:f>
NOT(ISERROR(SEARCH(プルダウン!$B$3,G13)))</xm:f>
            <xm:f>
プルダウン!$B$3</xm:f>
            <x14:dxf>
              <fill>
                <patternFill>
                  <bgColor rgb="FFFFC000"/>
                </patternFill>
              </fill>
            </x14:dxf>
          </x14:cfRule>
          <x14:cfRule type="containsText" priority="238" operator="containsText" id="{47599321-2BE0-4C7E-92B2-4C440123B3F6}">
            <xm:f>
NOT(ISERROR(SEARCH(プルダウン!$B$4,G13)))</xm:f>
            <xm:f>
プルダウン!$B$4</xm:f>
            <x14:dxf>
              <fill>
                <patternFill>
                  <bgColor rgb="FFFFC000"/>
                </patternFill>
              </fill>
            </x14:dxf>
          </x14:cfRule>
          <xm:sqref>
G13:AK13 H14 J14:AK14</xm:sqref>
        </x14:conditionalFormatting>
        <x14:conditionalFormatting xmlns:xm="http://schemas.microsoft.com/office/excel/2006/main">
          <x14:cfRule type="containsText" priority="235" operator="containsText" id="{574D9861-D87B-4305-A4DA-53FF810A1EF0}">
            <xm:f>
NOT(ISERROR(SEARCH(プルダウン!$D$5,G15)))</xm:f>
            <xm:f>
プルダウン!$D$5</xm:f>
            <x14:dxf>
              <font>
                <color rgb="FF9C6500"/>
              </font>
              <fill>
                <patternFill>
                  <bgColor rgb="FFFFEB9C"/>
                </patternFill>
              </fill>
            </x14:dxf>
          </x14:cfRule>
          <x14:cfRule type="containsText" priority="237" operator="containsText" id="{8676A1B0-8AA8-46B0-A561-F2EFEC0E153E}">
            <xm:f>
NOT(ISERROR(SEARCH(プルダウン!$D$4,G15)))</xm:f>
            <xm:f>
プルダウン!$D$4</xm:f>
            <x14:dxf>
              <font>
                <b/>
                <i val="0"/>
                <color rgb="FF9C0006"/>
              </font>
              <fill>
                <patternFill>
                  <bgColor rgb="FFFFC7CE"/>
                </patternFill>
              </fill>
            </x14:dxf>
          </x14:cfRule>
          <xm:sqref>
G15:AK15</xm:sqref>
        </x14:conditionalFormatting>
        <x14:conditionalFormatting xmlns:xm="http://schemas.microsoft.com/office/excel/2006/main">
          <x14:cfRule type="containsText" priority="232" operator="containsText" id="{F4FF2FC6-E897-4E97-AAB7-D05FF1223700}">
            <xm:f>
NOT(ISERROR(SEARCH(プルダウン!$B$3,H19)))</xm:f>
            <xm:f>
プルダウン!$B$3</xm:f>
            <x14:dxf>
              <fill>
                <patternFill>
                  <bgColor rgb="FFFFC000"/>
                </patternFill>
              </fill>
            </x14:dxf>
          </x14:cfRule>
          <x14:cfRule type="containsText" priority="234" operator="containsText" id="{C87D79C2-F2D7-40AB-AAE9-3672124F229B}">
            <xm:f>
NOT(ISERROR(SEARCH(プルダウン!$B$4,H19)))</xm:f>
            <xm:f>
プルダウン!$B$4</xm:f>
            <x14:dxf>
              <fill>
                <patternFill>
                  <bgColor rgb="FFFFC000"/>
                </patternFill>
              </fill>
            </x14:dxf>
          </x14:cfRule>
          <xm:sqref>
H19:AK19</xm:sqref>
        </x14:conditionalFormatting>
        <x14:conditionalFormatting xmlns:xm="http://schemas.microsoft.com/office/excel/2006/main">
          <x14:cfRule type="containsText" priority="215" operator="containsText" id="{6031E74D-7B77-400E-A62B-BA155FE8F62B}">
            <xm:f>
NOT(ISERROR(SEARCH(プルダウン!$D$5,G20)))</xm:f>
            <xm:f>
プルダウン!$D$5</xm:f>
            <x14:dxf>
              <font>
                <color rgb="FF9C6500"/>
              </font>
              <fill>
                <patternFill>
                  <bgColor rgb="FFFFEB9C"/>
                </patternFill>
              </fill>
            </x14:dxf>
          </x14:cfRule>
          <x14:cfRule type="containsText" priority="216" operator="containsText" id="{E374ADA0-690C-4A83-A21E-F0C2419C027A}">
            <xm:f>
NOT(ISERROR(SEARCH(プルダウン!$D$4,G20)))</xm:f>
            <xm:f>
プルダウン!$D$4</xm:f>
            <x14:dxf>
              <font>
                <b/>
                <i val="0"/>
                <color rgb="FF9C0006"/>
              </font>
              <fill>
                <patternFill>
                  <bgColor rgb="FFFFC7CE"/>
                </patternFill>
              </fill>
            </x14:dxf>
          </x14:cfRule>
          <xm:sqref>
G20:AK20</xm:sqref>
        </x14:conditionalFormatting>
        <x14:conditionalFormatting xmlns:xm="http://schemas.microsoft.com/office/excel/2006/main">
          <x14:cfRule type="containsText" priority="217" operator="containsText" id="{2FDC5588-95F9-4764-89BF-F6FB231374B7}">
            <xm:f>
NOT(ISERROR(SEARCH(プルダウン!$B$3,G18)))</xm:f>
            <xm:f>
プルダウン!$B$3</xm:f>
            <x14:dxf>
              <fill>
                <patternFill>
                  <bgColor rgb="FFFFC000"/>
                </patternFill>
              </fill>
            </x14:dxf>
          </x14:cfRule>
          <x14:cfRule type="containsText" priority="218" operator="containsText" id="{A8867439-DD32-49B6-80F9-142E42084E87}">
            <xm:f>
NOT(ISERROR(SEARCH(プルダウン!$B$4,G18)))</xm:f>
            <xm:f>
プルダウン!$B$4</xm:f>
            <x14:dxf>
              <fill>
                <patternFill>
                  <bgColor rgb="FFFFC000"/>
                </patternFill>
              </fill>
            </x14:dxf>
          </x14:cfRule>
          <xm:sqref>
G18:AK18</xm:sqref>
        </x14:conditionalFormatting>
        <x14:conditionalFormatting xmlns:xm="http://schemas.microsoft.com/office/excel/2006/main">
          <x14:cfRule type="containsText" priority="213" operator="containsText" id="{A4F32FB2-4628-4401-9BB5-9C7F019C96D4}">
            <xm:f>
NOT(ISERROR(SEARCH(プルダウン!$B$3,H24)))</xm:f>
            <xm:f>
プルダウン!$B$3</xm:f>
            <x14:dxf>
              <fill>
                <patternFill>
                  <bgColor rgb="FFFFC000"/>
                </patternFill>
              </fill>
            </x14:dxf>
          </x14:cfRule>
          <x14:cfRule type="containsText" priority="214" operator="containsText" id="{B0D64743-74BD-4DBF-96F6-C6E31E72B5A3}">
            <xm:f>
NOT(ISERROR(SEARCH(プルダウン!$B$4,H24)))</xm:f>
            <xm:f>
プルダウン!$B$4</xm:f>
            <x14:dxf>
              <fill>
                <patternFill>
                  <bgColor rgb="FFFFC000"/>
                </patternFill>
              </fill>
            </x14:dxf>
          </x14:cfRule>
          <xm:sqref>
H24:AK24</xm:sqref>
        </x14:conditionalFormatting>
        <x14:conditionalFormatting xmlns:xm="http://schemas.microsoft.com/office/excel/2006/main">
          <x14:cfRule type="containsText" priority="207" operator="containsText" id="{B2B2EF8D-7AB4-406A-94CC-DD53D4279CF4}">
            <xm:f>
NOT(ISERROR(SEARCH(プルダウン!$B$3,AK29)))</xm:f>
            <xm:f>
プルダウン!$B$3</xm:f>
            <x14:dxf>
              <fill>
                <patternFill>
                  <bgColor rgb="FFFFC000"/>
                </patternFill>
              </fill>
            </x14:dxf>
          </x14:cfRule>
          <x14:cfRule type="containsText" priority="208" operator="containsText" id="{69D13B9E-B2F3-4485-98C2-A8CA96B9EDBD}">
            <xm:f>
NOT(ISERROR(SEARCH(プルダウン!$B$4,AK29)))</xm:f>
            <xm:f>
プルダウン!$B$4</xm:f>
            <x14:dxf>
              <fill>
                <patternFill>
                  <bgColor rgb="FFFFC000"/>
                </patternFill>
              </fill>
            </x14:dxf>
          </x14:cfRule>
          <xm:sqref>
AK29</xm:sqref>
        </x14:conditionalFormatting>
        <x14:conditionalFormatting xmlns:xm="http://schemas.microsoft.com/office/excel/2006/main">
          <x14:cfRule type="containsText" priority="201" operator="containsText" id="{6EF5CB2D-BDFE-4890-9B1A-88A4F746A60F}">
            <xm:f>
NOT(ISERROR(SEARCH(プルダウン!$B$3,AK34)))</xm:f>
            <xm:f>
プルダウン!$B$3</xm:f>
            <x14:dxf>
              <fill>
                <patternFill>
                  <bgColor rgb="FFFFC000"/>
                </patternFill>
              </fill>
            </x14:dxf>
          </x14:cfRule>
          <x14:cfRule type="containsText" priority="202" operator="containsText" id="{2460FE25-DB49-4467-802A-9B52B22E03F8}">
            <xm:f>
NOT(ISERROR(SEARCH(プルダウン!$B$4,AK34)))</xm:f>
            <xm:f>
プルダウン!$B$4</xm:f>
            <x14:dxf>
              <fill>
                <patternFill>
                  <bgColor rgb="FFFFC000"/>
                </patternFill>
              </fill>
            </x14:dxf>
          </x14:cfRule>
          <xm:sqref>
AK34</xm:sqref>
        </x14:conditionalFormatting>
        <x14:conditionalFormatting xmlns:xm="http://schemas.microsoft.com/office/excel/2006/main">
          <x14:cfRule type="containsText" priority="195" operator="containsText" id="{C345043C-0E23-489B-AACA-52576272EB43}">
            <xm:f>
NOT(ISERROR(SEARCH(プルダウン!$B$3,AK39)))</xm:f>
            <xm:f>
プルダウン!$B$3</xm:f>
            <x14:dxf>
              <fill>
                <patternFill>
                  <bgColor rgb="FFFFC000"/>
                </patternFill>
              </fill>
            </x14:dxf>
          </x14:cfRule>
          <x14:cfRule type="containsText" priority="196" operator="containsText" id="{EE29EB67-EAC7-477C-8393-7B51714EF40D}">
            <xm:f>
NOT(ISERROR(SEARCH(プルダウン!$B$4,AK39)))</xm:f>
            <xm:f>
プルダウン!$B$4</xm:f>
            <x14:dxf>
              <fill>
                <patternFill>
                  <bgColor rgb="FFFFC000"/>
                </patternFill>
              </fill>
            </x14:dxf>
          </x14:cfRule>
          <xm:sqref>
AK39</xm:sqref>
        </x14:conditionalFormatting>
        <x14:conditionalFormatting xmlns:xm="http://schemas.microsoft.com/office/excel/2006/main">
          <x14:cfRule type="containsText" priority="161" operator="containsText" id="{E7EAE537-C3CE-42A2-950C-43723CE67B95}">
            <xm:f>
NOT(ISERROR(SEARCH(プルダウン!$B$3,AK69)))</xm:f>
            <xm:f>
プルダウン!$B$3</xm:f>
            <x14:dxf>
              <fill>
                <patternFill>
                  <bgColor rgb="FFFFC000"/>
                </patternFill>
              </fill>
            </x14:dxf>
          </x14:cfRule>
          <x14:cfRule type="containsText" priority="162" operator="containsText" id="{8E0CA479-40CE-4338-B9CD-9CBFBB6A0569}">
            <xm:f>
NOT(ISERROR(SEARCH(プルダウン!$B$4,AK69)))</xm:f>
            <xm:f>
プルダウン!$B$4</xm:f>
            <x14:dxf>
              <fill>
                <patternFill>
                  <bgColor rgb="FFFFC000"/>
                </patternFill>
              </fill>
            </x14:dxf>
          </x14:cfRule>
          <xm:sqref>
AK69</xm:sqref>
        </x14:conditionalFormatting>
        <x14:conditionalFormatting xmlns:xm="http://schemas.microsoft.com/office/excel/2006/main">
          <x14:cfRule type="containsText" priority="189" operator="containsText" id="{6F18B5B4-B8A8-47D2-A427-258B3B910606}">
            <xm:f>
NOT(ISERROR(SEARCH(プルダウン!$B$3,AK49)))</xm:f>
            <xm:f>
プルダウン!$B$3</xm:f>
            <x14:dxf>
              <fill>
                <patternFill>
                  <bgColor rgb="FFFFC000"/>
                </patternFill>
              </fill>
            </x14:dxf>
          </x14:cfRule>
          <x14:cfRule type="containsText" priority="190" operator="containsText" id="{7C8FAAD6-E31F-4260-B724-CE45950B745A}">
            <xm:f>
NOT(ISERROR(SEARCH(プルダウン!$B$4,AK49)))</xm:f>
            <xm:f>
プルダウン!$B$4</xm:f>
            <x14:dxf>
              <fill>
                <patternFill>
                  <bgColor rgb="FFFFC000"/>
                </patternFill>
              </fill>
            </x14:dxf>
          </x14:cfRule>
          <xm:sqref>
AK49</xm:sqref>
        </x14:conditionalFormatting>
        <x14:conditionalFormatting xmlns:xm="http://schemas.microsoft.com/office/excel/2006/main">
          <x14:cfRule type="containsText" priority="179" operator="containsText" id="{9FC90468-B2A8-4DCC-A5E5-9BE320972BD7}">
            <xm:f>
NOT(ISERROR(SEARCH(プルダウン!$B$3,AK54)))</xm:f>
            <xm:f>
プルダウン!$B$3</xm:f>
            <x14:dxf>
              <fill>
                <patternFill>
                  <bgColor rgb="FFFFC000"/>
                </patternFill>
              </fill>
            </x14:dxf>
          </x14:cfRule>
          <x14:cfRule type="containsText" priority="180" operator="containsText" id="{85B8C18D-6156-47A0-8C94-109C05A56DFE}">
            <xm:f>
NOT(ISERROR(SEARCH(プルダウン!$B$4,AK54)))</xm:f>
            <xm:f>
プルダウン!$B$4</xm:f>
            <x14:dxf>
              <fill>
                <patternFill>
                  <bgColor rgb="FFFFC000"/>
                </patternFill>
              </fill>
            </x14:dxf>
          </x14:cfRule>
          <xm:sqref>
AK54</xm:sqref>
        </x14:conditionalFormatting>
        <x14:conditionalFormatting xmlns:xm="http://schemas.microsoft.com/office/excel/2006/main">
          <x14:cfRule type="containsText" priority="173" operator="containsText" id="{2DA94652-6EDE-4F0C-82D8-3E0CFACBF354}">
            <xm:f>
NOT(ISERROR(SEARCH(プルダウン!$B$3,AK59)))</xm:f>
            <xm:f>
プルダウン!$B$3</xm:f>
            <x14:dxf>
              <fill>
                <patternFill>
                  <bgColor rgb="FFFFC000"/>
                </patternFill>
              </fill>
            </x14:dxf>
          </x14:cfRule>
          <x14:cfRule type="containsText" priority="174" operator="containsText" id="{33A8872B-ED45-4889-9D59-6CA87075E88C}">
            <xm:f>
NOT(ISERROR(SEARCH(プルダウン!$B$4,AK59)))</xm:f>
            <xm:f>
プルダウン!$B$4</xm:f>
            <x14:dxf>
              <fill>
                <patternFill>
                  <bgColor rgb="FFFFC000"/>
                </patternFill>
              </fill>
            </x14:dxf>
          </x14:cfRule>
          <xm:sqref>
AK59</xm:sqref>
        </x14:conditionalFormatting>
        <x14:conditionalFormatting xmlns:xm="http://schemas.microsoft.com/office/excel/2006/main">
          <x14:cfRule type="containsText" priority="167" operator="containsText" id="{35508673-D4A0-40CF-AFEA-75861F54B6DB}">
            <xm:f>
NOT(ISERROR(SEARCH(プルダウン!$B$3,AK64)))</xm:f>
            <xm:f>
プルダウン!$B$3</xm:f>
            <x14:dxf>
              <fill>
                <patternFill>
                  <bgColor rgb="FFFFC000"/>
                </patternFill>
              </fill>
            </x14:dxf>
          </x14:cfRule>
          <x14:cfRule type="containsText" priority="168" operator="containsText" id="{0D970EBE-26D2-4895-BE5A-18E31D51226C}">
            <xm:f>
NOT(ISERROR(SEARCH(プルダウン!$B$4,AK64)))</xm:f>
            <xm:f>
プルダウン!$B$4</xm:f>
            <x14:dxf>
              <fill>
                <patternFill>
                  <bgColor rgb="FFFFC000"/>
                </patternFill>
              </fill>
            </x14:dxf>
          </x14:cfRule>
          <xm:sqref>
AK64</xm:sqref>
        </x14:conditionalFormatting>
        <x14:conditionalFormatting xmlns:xm="http://schemas.microsoft.com/office/excel/2006/main">
          <x14:cfRule type="containsText" priority="155" operator="containsText" id="{0BBFD906-4364-465A-856D-D02B9683402E}">
            <xm:f>
NOT(ISERROR(SEARCH(プルダウン!$B$3,H29)))</xm:f>
            <xm:f>
プルダウン!$B$3</xm:f>
            <x14:dxf>
              <fill>
                <patternFill>
                  <bgColor rgb="FFFFC000"/>
                </patternFill>
              </fill>
            </x14:dxf>
          </x14:cfRule>
          <x14:cfRule type="containsText" priority="156" operator="containsText" id="{FA60154F-B9A0-4FE4-ABE5-04FC2D3B4A83}">
            <xm:f>
NOT(ISERROR(SEARCH(プルダウン!$B$4,H29)))</xm:f>
            <xm:f>
プルダウン!$B$4</xm:f>
            <x14:dxf>
              <fill>
                <patternFill>
                  <bgColor rgb="FFFFC000"/>
                </patternFill>
              </fill>
            </x14:dxf>
          </x14:cfRule>
          <xm:sqref>
H29:AJ29</xm:sqref>
        </x14:conditionalFormatting>
        <x14:conditionalFormatting xmlns:xm="http://schemas.microsoft.com/office/excel/2006/main">
          <x14:cfRule type="containsText" priority="149" operator="containsText" id="{AF01A56A-39AB-4AF1-80E1-6E1F1ABDC9C1}">
            <xm:f>
NOT(ISERROR(SEARCH(プルダウン!$B$3,H34)))</xm:f>
            <xm:f>
プルダウン!$B$3</xm:f>
            <x14:dxf>
              <fill>
                <patternFill>
                  <bgColor rgb="FFFFC000"/>
                </patternFill>
              </fill>
            </x14:dxf>
          </x14:cfRule>
          <x14:cfRule type="containsText" priority="150" operator="containsText" id="{2AE30D94-9F7A-4F9A-A7EA-41531FBD4F87}">
            <xm:f>
NOT(ISERROR(SEARCH(プルダウン!$B$4,H34)))</xm:f>
            <xm:f>
プルダウン!$B$4</xm:f>
            <x14:dxf>
              <fill>
                <patternFill>
                  <bgColor rgb="FFFFC000"/>
                </patternFill>
              </fill>
            </x14:dxf>
          </x14:cfRule>
          <xm:sqref>
H34:N34 P34:AJ34</xm:sqref>
        </x14:conditionalFormatting>
        <x14:conditionalFormatting xmlns:xm="http://schemas.microsoft.com/office/excel/2006/main">
          <x14:cfRule type="containsText" priority="143" operator="containsText" id="{81C3446E-0726-4BE1-A48F-6DBA986935C9}">
            <xm:f>
NOT(ISERROR(SEARCH(プルダウン!$B$3,H39)))</xm:f>
            <xm:f>
プルダウン!$B$3</xm:f>
            <x14:dxf>
              <fill>
                <patternFill>
                  <bgColor rgb="FFFFC000"/>
                </patternFill>
              </fill>
            </x14:dxf>
          </x14:cfRule>
          <x14:cfRule type="containsText" priority="144" operator="containsText" id="{5143CC47-04F7-4587-81F0-3374554F29F8}">
            <xm:f>
NOT(ISERROR(SEARCH(プルダウン!$B$4,H39)))</xm:f>
            <xm:f>
プルダウン!$B$4</xm:f>
            <x14:dxf>
              <fill>
                <patternFill>
                  <bgColor rgb="FFFFC000"/>
                </patternFill>
              </fill>
            </x14:dxf>
          </x14:cfRule>
          <xm:sqref>
H39:AJ39</xm:sqref>
        </x14:conditionalFormatting>
        <x14:conditionalFormatting xmlns:xm="http://schemas.microsoft.com/office/excel/2006/main">
          <x14:cfRule type="containsText" priority="137" operator="containsText" id="{5EA0976F-9E6B-448F-B948-8C72DA1F0704}">
            <xm:f>
NOT(ISERROR(SEARCH(プルダウン!$B$3,H44)))</xm:f>
            <xm:f>
プルダウン!$B$3</xm:f>
            <x14:dxf>
              <fill>
                <patternFill>
                  <bgColor rgb="FFFFC000"/>
                </patternFill>
              </fill>
            </x14:dxf>
          </x14:cfRule>
          <x14:cfRule type="containsText" priority="138" operator="containsText" id="{187640CA-567F-4FED-B45E-2040B4332BB1}">
            <xm:f>
NOT(ISERROR(SEARCH(プルダウン!$B$4,H44)))</xm:f>
            <xm:f>
プルダウン!$B$4</xm:f>
            <x14:dxf>
              <fill>
                <patternFill>
                  <bgColor rgb="FFFFC000"/>
                </patternFill>
              </fill>
            </x14:dxf>
          </x14:cfRule>
          <xm:sqref>
H44:AJ44</xm:sqref>
        </x14:conditionalFormatting>
        <x14:conditionalFormatting xmlns:xm="http://schemas.microsoft.com/office/excel/2006/main">
          <x14:cfRule type="containsText" priority="131" operator="containsText" id="{9902C6D4-6CB7-45E8-8C87-0D229A6AE735}">
            <xm:f>
NOT(ISERROR(SEARCH(プルダウン!$B$3,H49)))</xm:f>
            <xm:f>
プルダウン!$B$3</xm:f>
            <x14:dxf>
              <fill>
                <patternFill>
                  <bgColor rgb="FFFFC000"/>
                </patternFill>
              </fill>
            </x14:dxf>
          </x14:cfRule>
          <x14:cfRule type="containsText" priority="132" operator="containsText" id="{0580EA1F-7740-42EB-B79E-0990C29EE5B7}">
            <xm:f>
NOT(ISERROR(SEARCH(プルダウン!$B$4,H49)))</xm:f>
            <xm:f>
プルダウン!$B$4</xm:f>
            <x14:dxf>
              <fill>
                <patternFill>
                  <bgColor rgb="FFFFC000"/>
                </patternFill>
              </fill>
            </x14:dxf>
          </x14:cfRule>
          <xm:sqref>
H49:AJ49</xm:sqref>
        </x14:conditionalFormatting>
        <x14:conditionalFormatting xmlns:xm="http://schemas.microsoft.com/office/excel/2006/main">
          <x14:cfRule type="containsText" priority="125" operator="containsText" id="{7A44A07B-806D-4E36-AE18-D92AB419B8A7}">
            <xm:f>
NOT(ISERROR(SEARCH(プルダウン!$B$3,H54)))</xm:f>
            <xm:f>
プルダウン!$B$3</xm:f>
            <x14:dxf>
              <fill>
                <patternFill>
                  <bgColor rgb="FFFFC000"/>
                </patternFill>
              </fill>
            </x14:dxf>
          </x14:cfRule>
          <x14:cfRule type="containsText" priority="126" operator="containsText" id="{997B96AE-6260-4E14-9C31-7AFE63592487}">
            <xm:f>
NOT(ISERROR(SEARCH(プルダウン!$B$4,H54)))</xm:f>
            <xm:f>
プルダウン!$B$4</xm:f>
            <x14:dxf>
              <fill>
                <patternFill>
                  <bgColor rgb="FFFFC000"/>
                </patternFill>
              </fill>
            </x14:dxf>
          </x14:cfRule>
          <xm:sqref>
H54:AJ54</xm:sqref>
        </x14:conditionalFormatting>
        <x14:conditionalFormatting xmlns:xm="http://schemas.microsoft.com/office/excel/2006/main">
          <x14:cfRule type="containsText" priority="119" operator="containsText" id="{14916527-E699-4DAF-A5A1-9B840B1E0398}">
            <xm:f>
NOT(ISERROR(SEARCH(プルダウン!$B$3,H59)))</xm:f>
            <xm:f>
プルダウン!$B$3</xm:f>
            <x14:dxf>
              <fill>
                <patternFill>
                  <bgColor rgb="FFFFC000"/>
                </patternFill>
              </fill>
            </x14:dxf>
          </x14:cfRule>
          <x14:cfRule type="containsText" priority="120" operator="containsText" id="{C0837CE7-3DD6-42A0-9574-6F29318E36AC}">
            <xm:f>
NOT(ISERROR(SEARCH(プルダウン!$B$4,H59)))</xm:f>
            <xm:f>
プルダウン!$B$4</xm:f>
            <x14:dxf>
              <fill>
                <patternFill>
                  <bgColor rgb="FFFFC000"/>
                </patternFill>
              </fill>
            </x14:dxf>
          </x14:cfRule>
          <xm:sqref>
H59:AJ59</xm:sqref>
        </x14:conditionalFormatting>
        <x14:conditionalFormatting xmlns:xm="http://schemas.microsoft.com/office/excel/2006/main">
          <x14:cfRule type="containsText" priority="113" operator="containsText" id="{32A4317E-B556-49A9-BC13-77A3E1A5E04C}">
            <xm:f>
NOT(ISERROR(SEARCH(プルダウン!$B$3,H64)))</xm:f>
            <xm:f>
プルダウン!$B$3</xm:f>
            <x14:dxf>
              <fill>
                <patternFill>
                  <bgColor rgb="FFFFC000"/>
                </patternFill>
              </fill>
            </x14:dxf>
          </x14:cfRule>
          <x14:cfRule type="containsText" priority="114" operator="containsText" id="{B0CDA8A7-A2DF-458E-B8E6-9D9A728B03E2}">
            <xm:f>
NOT(ISERROR(SEARCH(プルダウン!$B$4,H64)))</xm:f>
            <xm:f>
プルダウン!$B$4</xm:f>
            <x14:dxf>
              <fill>
                <patternFill>
                  <bgColor rgb="FFFFC000"/>
                </patternFill>
              </fill>
            </x14:dxf>
          </x14:cfRule>
          <xm:sqref>
H64:AJ64</xm:sqref>
        </x14:conditionalFormatting>
        <x14:conditionalFormatting xmlns:xm="http://schemas.microsoft.com/office/excel/2006/main">
          <x14:cfRule type="containsText" priority="107" operator="containsText" id="{53D16D43-B9F7-4627-88D8-C415D370C5D3}">
            <xm:f>
NOT(ISERROR(SEARCH(プルダウン!$B$3,H69)))</xm:f>
            <xm:f>
プルダウン!$B$3</xm:f>
            <x14:dxf>
              <fill>
                <patternFill>
                  <bgColor rgb="FFFFC000"/>
                </patternFill>
              </fill>
            </x14:dxf>
          </x14:cfRule>
          <x14:cfRule type="containsText" priority="108" operator="containsText" id="{18FE24D0-E24F-4ABB-863B-84298F3D2783}">
            <xm:f>
NOT(ISERROR(SEARCH(プルダウン!$B$4,H69)))</xm:f>
            <xm:f>
プルダウン!$B$4</xm:f>
            <x14:dxf>
              <fill>
                <patternFill>
                  <bgColor rgb="FFFFC000"/>
                </patternFill>
              </fill>
            </x14:dxf>
          </x14:cfRule>
          <xm:sqref>
H69:AJ69</xm:sqref>
        </x14:conditionalFormatting>
        <x14:conditionalFormatting xmlns:xm="http://schemas.microsoft.com/office/excel/2006/main">
          <x14:cfRule type="containsText" priority="105" operator="containsText" id="{E762A68B-88C7-44CE-AE83-0211A3D27BA0}">
            <xm:f>
NOT(ISERROR(SEARCH(プルダウン!$D$5,G25)))</xm:f>
            <xm:f>
プルダウン!$D$5</xm:f>
            <x14:dxf>
              <font>
                <color rgb="FF9C6500"/>
              </font>
              <fill>
                <patternFill>
                  <bgColor rgb="FFFFEB9C"/>
                </patternFill>
              </fill>
            </x14:dxf>
          </x14:cfRule>
          <x14:cfRule type="containsText" priority="106" operator="containsText" id="{18CA946A-EA58-4C21-9FD4-DA42F479D48F}">
            <xm:f>
NOT(ISERROR(SEARCH(プルダウン!$D$4,G25)))</xm:f>
            <xm:f>
プルダウン!$D$4</xm:f>
            <x14:dxf>
              <font>
                <b/>
                <i val="0"/>
                <color rgb="FF9C0006"/>
              </font>
              <fill>
                <patternFill>
                  <bgColor rgb="FFFFC7CE"/>
                </patternFill>
              </fill>
            </x14:dxf>
          </x14:cfRule>
          <xm:sqref>
G25:AK25</xm:sqref>
        </x14:conditionalFormatting>
        <x14:conditionalFormatting xmlns:xm="http://schemas.microsoft.com/office/excel/2006/main">
          <x14:cfRule type="containsText" priority="103" operator="containsText" id="{659366BC-60FA-4028-AA19-628B8DA61DA9}">
            <xm:f>
NOT(ISERROR(SEARCH(プルダウン!$D$5,G30)))</xm:f>
            <xm:f>
プルダウン!$D$5</xm:f>
            <x14:dxf>
              <font>
                <color rgb="FF9C6500"/>
              </font>
              <fill>
                <patternFill>
                  <bgColor rgb="FFFFEB9C"/>
                </patternFill>
              </fill>
            </x14:dxf>
          </x14:cfRule>
          <x14:cfRule type="containsText" priority="104" operator="containsText" id="{02BC1F5C-2ABE-49E0-B509-11151C3DA9C7}">
            <xm:f>
NOT(ISERROR(SEARCH(プルダウン!$D$4,G30)))</xm:f>
            <xm:f>
プルダウン!$D$4</xm:f>
            <x14:dxf>
              <font>
                <b/>
                <i val="0"/>
                <color rgb="FF9C0006"/>
              </font>
              <fill>
                <patternFill>
                  <bgColor rgb="FFFFC7CE"/>
                </patternFill>
              </fill>
            </x14:dxf>
          </x14:cfRule>
          <xm:sqref>
G30:AK30</xm:sqref>
        </x14:conditionalFormatting>
        <x14:conditionalFormatting xmlns:xm="http://schemas.microsoft.com/office/excel/2006/main">
          <x14:cfRule type="containsText" priority="101" operator="containsText" id="{2320452C-C73C-4697-858B-95497EEC6E09}">
            <xm:f>
NOT(ISERROR(SEARCH(プルダウン!$D$5,G35)))</xm:f>
            <xm:f>
プルダウン!$D$5</xm:f>
            <x14:dxf>
              <font>
                <color rgb="FF9C6500"/>
              </font>
              <fill>
                <patternFill>
                  <bgColor rgb="FFFFEB9C"/>
                </patternFill>
              </fill>
            </x14:dxf>
          </x14:cfRule>
          <x14:cfRule type="containsText" priority="102" operator="containsText" id="{7C23DEA0-BF26-4551-9F89-FFD086E29E1E}">
            <xm:f>
NOT(ISERROR(SEARCH(プルダウン!$D$4,G35)))</xm:f>
            <xm:f>
プルダウン!$D$4</xm:f>
            <x14:dxf>
              <font>
                <b/>
                <i val="0"/>
                <color rgb="FF9C0006"/>
              </font>
              <fill>
                <patternFill>
                  <bgColor rgb="FFFFC7CE"/>
                </patternFill>
              </fill>
            </x14:dxf>
          </x14:cfRule>
          <xm:sqref>
G35:N35 P35:AK35</xm:sqref>
        </x14:conditionalFormatting>
        <x14:conditionalFormatting xmlns:xm="http://schemas.microsoft.com/office/excel/2006/main">
          <x14:cfRule type="containsText" priority="99" operator="containsText" id="{966A4BC8-499D-4E02-8D63-45ACA06715DD}">
            <xm:f>
NOT(ISERROR(SEARCH(プルダウン!$D$5,G40)))</xm:f>
            <xm:f>
プルダウン!$D$5</xm:f>
            <x14:dxf>
              <font>
                <color rgb="FF9C6500"/>
              </font>
              <fill>
                <patternFill>
                  <bgColor rgb="FFFFEB9C"/>
                </patternFill>
              </fill>
            </x14:dxf>
          </x14:cfRule>
          <x14:cfRule type="containsText" priority="100" operator="containsText" id="{476A5270-5926-4156-B195-69C3FE23DB06}">
            <xm:f>
NOT(ISERROR(SEARCH(プルダウン!$D$4,G40)))</xm:f>
            <xm:f>
プルダウン!$D$4</xm:f>
            <x14:dxf>
              <font>
                <b/>
                <i val="0"/>
                <color rgb="FF9C0006"/>
              </font>
              <fill>
                <patternFill>
                  <bgColor rgb="FFFFC7CE"/>
                </patternFill>
              </fill>
            </x14:dxf>
          </x14:cfRule>
          <xm:sqref>
G40:AI40 AK40</xm:sqref>
        </x14:conditionalFormatting>
        <x14:conditionalFormatting xmlns:xm="http://schemas.microsoft.com/office/excel/2006/main">
          <x14:cfRule type="containsText" priority="97" operator="containsText" id="{0E38A3C1-ABEC-4EEC-9D9F-A87A9525D84C}">
            <xm:f>
NOT(ISERROR(SEARCH(プルダウン!$D$5,G45)))</xm:f>
            <xm:f>
プルダウン!$D$5</xm:f>
            <x14:dxf>
              <font>
                <color rgb="FF9C6500"/>
              </font>
              <fill>
                <patternFill>
                  <bgColor rgb="FFFFEB9C"/>
                </patternFill>
              </fill>
            </x14:dxf>
          </x14:cfRule>
          <x14:cfRule type="containsText" priority="98" operator="containsText" id="{99CDF29D-CA55-45CB-9DCC-8811D9FF7A86}">
            <xm:f>
NOT(ISERROR(SEARCH(プルダウン!$D$4,G45)))</xm:f>
            <xm:f>
プルダウン!$D$4</xm:f>
            <x14:dxf>
              <font>
                <b/>
                <i val="0"/>
                <color rgb="FF9C0006"/>
              </font>
              <fill>
                <patternFill>
                  <bgColor rgb="FFFFC7CE"/>
                </patternFill>
              </fill>
            </x14:dxf>
          </x14:cfRule>
          <xm:sqref>
G45:AJ45</xm:sqref>
        </x14:conditionalFormatting>
        <x14:conditionalFormatting xmlns:xm="http://schemas.microsoft.com/office/excel/2006/main">
          <x14:cfRule type="containsText" priority="95" operator="containsText" id="{F0468184-247B-4281-81AE-09FD945202E8}">
            <xm:f>
NOT(ISERROR(SEARCH(プルダウン!$D$5,G50)))</xm:f>
            <xm:f>
プルダウン!$D$5</xm:f>
            <x14:dxf>
              <font>
                <color rgb="FF9C6500"/>
              </font>
              <fill>
                <patternFill>
                  <bgColor rgb="FFFFEB9C"/>
                </patternFill>
              </fill>
            </x14:dxf>
          </x14:cfRule>
          <x14:cfRule type="containsText" priority="96" operator="containsText" id="{C2CF7529-9DAB-4578-A408-F3D11BE46C51}">
            <xm:f>
NOT(ISERROR(SEARCH(プルダウン!$D$4,G50)))</xm:f>
            <xm:f>
プルダウン!$D$4</xm:f>
            <x14:dxf>
              <font>
                <b/>
                <i val="0"/>
                <color rgb="FF9C0006"/>
              </font>
              <fill>
                <patternFill>
                  <bgColor rgb="FFFFC7CE"/>
                </patternFill>
              </fill>
            </x14:dxf>
          </x14:cfRule>
          <xm:sqref>
G50:AK50</xm:sqref>
        </x14:conditionalFormatting>
        <x14:conditionalFormatting xmlns:xm="http://schemas.microsoft.com/office/excel/2006/main">
          <x14:cfRule type="containsText" priority="93" operator="containsText" id="{453F0B9F-0E97-40B5-B742-244B018E6D86}">
            <xm:f>
NOT(ISERROR(SEARCH(プルダウン!$D$5,G55)))</xm:f>
            <xm:f>
プルダウン!$D$5</xm:f>
            <x14:dxf>
              <font>
                <color rgb="FF9C6500"/>
              </font>
              <fill>
                <patternFill>
                  <bgColor rgb="FFFFEB9C"/>
                </patternFill>
              </fill>
            </x14:dxf>
          </x14:cfRule>
          <x14:cfRule type="containsText" priority="94" operator="containsText" id="{6FE30782-A24E-411D-A128-7326D8274E57}">
            <xm:f>
NOT(ISERROR(SEARCH(プルダウン!$D$4,G55)))</xm:f>
            <xm:f>
プルダウン!$D$4</xm:f>
            <x14:dxf>
              <font>
                <b/>
                <i val="0"/>
                <color rgb="FF9C0006"/>
              </font>
              <fill>
                <patternFill>
                  <bgColor rgb="FFFFC7CE"/>
                </patternFill>
              </fill>
            </x14:dxf>
          </x14:cfRule>
          <xm:sqref>
G55:AK55</xm:sqref>
        </x14:conditionalFormatting>
        <x14:conditionalFormatting xmlns:xm="http://schemas.microsoft.com/office/excel/2006/main">
          <x14:cfRule type="containsText" priority="91" operator="containsText" id="{9E953C16-8F66-4057-BC9F-FC697345592D}">
            <xm:f>
NOT(ISERROR(SEARCH(プルダウン!$D$5,G60)))</xm:f>
            <xm:f>
プルダウン!$D$5</xm:f>
            <x14:dxf>
              <font>
                <color rgb="FF9C6500"/>
              </font>
              <fill>
                <patternFill>
                  <bgColor rgb="FFFFEB9C"/>
                </patternFill>
              </fill>
            </x14:dxf>
          </x14:cfRule>
          <x14:cfRule type="containsText" priority="92" operator="containsText" id="{7CFAE1F5-7153-4B34-AB32-949AB4387138}">
            <xm:f>
NOT(ISERROR(SEARCH(プルダウン!$D$4,G60)))</xm:f>
            <xm:f>
プルダウン!$D$4</xm:f>
            <x14:dxf>
              <font>
                <b/>
                <i val="0"/>
                <color rgb="FF9C0006"/>
              </font>
              <fill>
                <patternFill>
                  <bgColor rgb="FFFFC7CE"/>
                </patternFill>
              </fill>
            </x14:dxf>
          </x14:cfRule>
          <xm:sqref>
G60:AK60</xm:sqref>
        </x14:conditionalFormatting>
        <x14:conditionalFormatting xmlns:xm="http://schemas.microsoft.com/office/excel/2006/main">
          <x14:cfRule type="containsText" priority="89" operator="containsText" id="{7028B910-8F80-47E1-872A-B02060592BEC}">
            <xm:f>
NOT(ISERROR(SEARCH(プルダウン!$D$5,G65)))</xm:f>
            <xm:f>
プルダウン!$D$5</xm:f>
            <x14:dxf>
              <font>
                <color rgb="FF9C6500"/>
              </font>
              <fill>
                <patternFill>
                  <bgColor rgb="FFFFEB9C"/>
                </patternFill>
              </fill>
            </x14:dxf>
          </x14:cfRule>
          <x14:cfRule type="containsText" priority="90" operator="containsText" id="{64C3739A-1D3C-43C1-B024-AA7487C7AADC}">
            <xm:f>
NOT(ISERROR(SEARCH(プルダウン!$D$4,G65)))</xm:f>
            <xm:f>
プルダウン!$D$4</xm:f>
            <x14:dxf>
              <font>
                <b/>
                <i val="0"/>
                <color rgb="FF9C0006"/>
              </font>
              <fill>
                <patternFill>
                  <bgColor rgb="FFFFC7CE"/>
                </patternFill>
              </fill>
            </x14:dxf>
          </x14:cfRule>
          <xm:sqref>
G65:AH65 AJ65:AK65</xm:sqref>
        </x14:conditionalFormatting>
        <x14:conditionalFormatting xmlns:xm="http://schemas.microsoft.com/office/excel/2006/main">
          <x14:cfRule type="containsText" priority="87" operator="containsText" id="{6A86813B-9FE5-4477-A54D-BBC193723572}">
            <xm:f>
NOT(ISERROR(SEARCH(プルダウン!$D$5,H70)))</xm:f>
            <xm:f>
プルダウン!$D$5</xm:f>
            <x14:dxf>
              <font>
                <color rgb="FF9C6500"/>
              </font>
              <fill>
                <patternFill>
                  <bgColor rgb="FFFFEB9C"/>
                </patternFill>
              </fill>
            </x14:dxf>
          </x14:cfRule>
          <x14:cfRule type="containsText" priority="88" operator="containsText" id="{ABA8633B-FCD1-4650-ADC8-48D3528D3CCC}">
            <xm:f>
NOT(ISERROR(SEARCH(プルダウン!$D$4,H70)))</xm:f>
            <xm:f>
プルダウン!$D$4</xm:f>
            <x14:dxf>
              <font>
                <b/>
                <i val="0"/>
                <color rgb="FF9C0006"/>
              </font>
              <fill>
                <patternFill>
                  <bgColor rgb="FFFFC7CE"/>
                </patternFill>
              </fill>
            </x14:dxf>
          </x14:cfRule>
          <xm:sqref>
H70:R70 V70:AA70 AE70:AK70</xm:sqref>
        </x14:conditionalFormatting>
        <x14:conditionalFormatting xmlns:xm="http://schemas.microsoft.com/office/excel/2006/main">
          <x14:cfRule type="containsText" priority="85" operator="containsText" id="{1308F94E-F211-4899-B75E-628843E5A806}">
            <xm:f>
NOT(ISERROR(SEARCH(プルダウン!$B$3,G23)))</xm:f>
            <xm:f>
プルダウン!$B$3</xm:f>
            <x14:dxf>
              <fill>
                <patternFill>
                  <bgColor rgb="FFFFC000"/>
                </patternFill>
              </fill>
            </x14:dxf>
          </x14:cfRule>
          <x14:cfRule type="containsText" priority="86" operator="containsText" id="{96DB8C4C-2923-4B1B-A826-0167809B21DE}">
            <xm:f>
NOT(ISERROR(SEARCH(プルダウン!$B$4,G23)))</xm:f>
            <xm:f>
プルダウン!$B$4</xm:f>
            <x14:dxf>
              <fill>
                <patternFill>
                  <bgColor rgb="FFFFC000"/>
                </patternFill>
              </fill>
            </x14:dxf>
          </x14:cfRule>
          <xm:sqref>
G23:AK23</xm:sqref>
        </x14:conditionalFormatting>
        <x14:conditionalFormatting xmlns:xm="http://schemas.microsoft.com/office/excel/2006/main">
          <x14:cfRule type="containsText" priority="83" operator="containsText" id="{2F21E3B7-029B-4AEE-A220-A77FC89C0485}">
            <xm:f>
NOT(ISERROR(SEARCH(プルダウン!$B$3,G28)))</xm:f>
            <xm:f>
プルダウン!$B$3</xm:f>
            <x14:dxf>
              <fill>
                <patternFill>
                  <bgColor rgb="FFFFC000"/>
                </patternFill>
              </fill>
            </x14:dxf>
          </x14:cfRule>
          <x14:cfRule type="containsText" priority="84" operator="containsText" id="{0CCF07C3-13D8-41D5-BE42-CCE309649C56}">
            <xm:f>
NOT(ISERROR(SEARCH(プルダウン!$B$4,G28)))</xm:f>
            <xm:f>
プルダウン!$B$4</xm:f>
            <x14:dxf>
              <fill>
                <patternFill>
                  <bgColor rgb="FFFFC000"/>
                </patternFill>
              </fill>
            </x14:dxf>
          </x14:cfRule>
          <xm:sqref>
G28:AK28</xm:sqref>
        </x14:conditionalFormatting>
        <x14:conditionalFormatting xmlns:xm="http://schemas.microsoft.com/office/excel/2006/main">
          <x14:cfRule type="containsText" priority="81" operator="containsText" id="{8DA2FBAE-D45F-4619-8B89-FD46005AE272}">
            <xm:f>
NOT(ISERROR(SEARCH(プルダウン!$B$3,G33)))</xm:f>
            <xm:f>
プルダウン!$B$3</xm:f>
            <x14:dxf>
              <fill>
                <patternFill>
                  <bgColor rgb="FFFFC000"/>
                </patternFill>
              </fill>
            </x14:dxf>
          </x14:cfRule>
          <x14:cfRule type="containsText" priority="82" operator="containsText" id="{5738CE3E-523A-4F50-BD1E-FD7E8B8475ED}">
            <xm:f>
NOT(ISERROR(SEARCH(プルダウン!$B$4,G33)))</xm:f>
            <xm:f>
プルダウン!$B$4</xm:f>
            <x14:dxf>
              <fill>
                <patternFill>
                  <bgColor rgb="FFFFC000"/>
                </patternFill>
              </fill>
            </x14:dxf>
          </x14:cfRule>
          <xm:sqref>
G33:N33 P33:AJ33</xm:sqref>
        </x14:conditionalFormatting>
        <x14:conditionalFormatting xmlns:xm="http://schemas.microsoft.com/office/excel/2006/main">
          <x14:cfRule type="containsText" priority="79" operator="containsText" id="{B5567B78-7FE7-4528-8D49-41EA2AFD2360}">
            <xm:f>
NOT(ISERROR(SEARCH(プルダウン!$B$3,G38)))</xm:f>
            <xm:f>
プルダウン!$B$3</xm:f>
            <x14:dxf>
              <fill>
                <patternFill>
                  <bgColor rgb="FFFFC000"/>
                </patternFill>
              </fill>
            </x14:dxf>
          </x14:cfRule>
          <x14:cfRule type="containsText" priority="80" operator="containsText" id="{FD285160-CBF8-481A-92C6-37B7A0029729}">
            <xm:f>
NOT(ISERROR(SEARCH(プルダウン!$B$4,G38)))</xm:f>
            <xm:f>
プルダウン!$B$4</xm:f>
            <x14:dxf>
              <fill>
                <patternFill>
                  <bgColor rgb="FFFFC000"/>
                </patternFill>
              </fill>
            </x14:dxf>
          </x14:cfRule>
          <xm:sqref>
G38:AK38</xm:sqref>
        </x14:conditionalFormatting>
        <x14:conditionalFormatting xmlns:xm="http://schemas.microsoft.com/office/excel/2006/main">
          <x14:cfRule type="containsText" priority="77" operator="containsText" id="{CB5E37E5-9324-4D66-A923-25D2243B0654}">
            <xm:f>
NOT(ISERROR(SEARCH(プルダウン!$B$3,G43)))</xm:f>
            <xm:f>
プルダウン!$B$3</xm:f>
            <x14:dxf>
              <fill>
                <patternFill>
                  <bgColor rgb="FFFFC000"/>
                </patternFill>
              </fill>
            </x14:dxf>
          </x14:cfRule>
          <x14:cfRule type="containsText" priority="78" operator="containsText" id="{9AC0D77D-35DD-4053-B7A0-1567772E56CB}">
            <xm:f>
NOT(ISERROR(SEARCH(プルダウン!$B$4,G43)))</xm:f>
            <xm:f>
プルダウン!$B$4</xm:f>
            <x14:dxf>
              <fill>
                <patternFill>
                  <bgColor rgb="FFFFC000"/>
                </patternFill>
              </fill>
            </x14:dxf>
          </x14:cfRule>
          <xm:sqref>
G43:AJ43</xm:sqref>
        </x14:conditionalFormatting>
        <x14:conditionalFormatting xmlns:xm="http://schemas.microsoft.com/office/excel/2006/main">
          <x14:cfRule type="containsText" priority="75" operator="containsText" id="{E2F9F2B1-FD8D-45E9-ABDA-9E844E0896D4}">
            <xm:f>
NOT(ISERROR(SEARCH(プルダウン!$B$3,G48)))</xm:f>
            <xm:f>
プルダウン!$B$3</xm:f>
            <x14:dxf>
              <fill>
                <patternFill>
                  <bgColor rgb="FFFFC000"/>
                </patternFill>
              </fill>
            </x14:dxf>
          </x14:cfRule>
          <x14:cfRule type="containsText" priority="76" operator="containsText" id="{16A9DA5A-BDF6-4976-A596-8B0E417FEC05}">
            <xm:f>
NOT(ISERROR(SEARCH(プルダウン!$B$4,G48)))</xm:f>
            <xm:f>
プルダウン!$B$4</xm:f>
            <x14:dxf>
              <fill>
                <patternFill>
                  <bgColor rgb="FFFFC000"/>
                </patternFill>
              </fill>
            </x14:dxf>
          </x14:cfRule>
          <xm:sqref>
G48:AK48</xm:sqref>
        </x14:conditionalFormatting>
        <x14:conditionalFormatting xmlns:xm="http://schemas.microsoft.com/office/excel/2006/main">
          <x14:cfRule type="containsText" priority="73" operator="containsText" id="{2E7A9B70-6196-42E6-A531-E7F59A234363}">
            <xm:f>
NOT(ISERROR(SEARCH(プルダウン!$B$3,G53)))</xm:f>
            <xm:f>
プルダウン!$B$3</xm:f>
            <x14:dxf>
              <fill>
                <patternFill>
                  <bgColor rgb="FFFFC000"/>
                </patternFill>
              </fill>
            </x14:dxf>
          </x14:cfRule>
          <x14:cfRule type="containsText" priority="74" operator="containsText" id="{1586884B-2A4F-43C7-B3EF-BA4D5B03F8FA}">
            <xm:f>
NOT(ISERROR(SEARCH(プルダウン!$B$4,G53)))</xm:f>
            <xm:f>
プルダウン!$B$4</xm:f>
            <x14:dxf>
              <fill>
                <patternFill>
                  <bgColor rgb="FFFFC000"/>
                </patternFill>
              </fill>
            </x14:dxf>
          </x14:cfRule>
          <xm:sqref>
G53:AJ53</xm:sqref>
        </x14:conditionalFormatting>
        <x14:conditionalFormatting xmlns:xm="http://schemas.microsoft.com/office/excel/2006/main">
          <x14:cfRule type="containsText" priority="71" operator="containsText" id="{AB2D60F8-15C7-4A44-ACD2-F14C3132C664}">
            <xm:f>
NOT(ISERROR(SEARCH(プルダウン!$B$3,G58)))</xm:f>
            <xm:f>
プルダウン!$B$3</xm:f>
            <x14:dxf>
              <fill>
                <patternFill>
                  <bgColor rgb="FFFFC000"/>
                </patternFill>
              </fill>
            </x14:dxf>
          </x14:cfRule>
          <x14:cfRule type="containsText" priority="72" operator="containsText" id="{EF11F395-70A1-464C-B30D-147F2731D5FE}">
            <xm:f>
NOT(ISERROR(SEARCH(プルダウン!$B$4,G58)))</xm:f>
            <xm:f>
プルダウン!$B$4</xm:f>
            <x14:dxf>
              <fill>
                <patternFill>
                  <bgColor rgb="FFFFC000"/>
                </patternFill>
              </fill>
            </x14:dxf>
          </x14:cfRule>
          <xm:sqref>
G58:AK58</xm:sqref>
        </x14:conditionalFormatting>
        <x14:conditionalFormatting xmlns:xm="http://schemas.microsoft.com/office/excel/2006/main">
          <x14:cfRule type="containsText" priority="69" operator="containsText" id="{CDA62AFA-D5CE-4DBA-B96E-3B8460BF0FD3}">
            <xm:f>
NOT(ISERROR(SEARCH(プルダウン!$B$3,G63)))</xm:f>
            <xm:f>
プルダウン!$B$3</xm:f>
            <x14:dxf>
              <fill>
                <patternFill>
                  <bgColor rgb="FFFFC000"/>
                </patternFill>
              </fill>
            </x14:dxf>
          </x14:cfRule>
          <x14:cfRule type="containsText" priority="70" operator="containsText" id="{FA3428BD-00AE-4C09-B887-F9EDBBE28105}">
            <xm:f>
NOT(ISERROR(SEARCH(プルダウン!$B$4,G63)))</xm:f>
            <xm:f>
プルダウン!$B$4</xm:f>
            <x14:dxf>
              <fill>
                <patternFill>
                  <bgColor rgb="FFFFC000"/>
                </patternFill>
              </fill>
            </x14:dxf>
          </x14:cfRule>
          <xm:sqref>
G63:AK63</xm:sqref>
        </x14:conditionalFormatting>
        <x14:conditionalFormatting xmlns:xm="http://schemas.microsoft.com/office/excel/2006/main">
          <x14:cfRule type="containsText" priority="67" operator="containsText" id="{681B8D54-3570-42C8-A860-AD7C1223AB9E}">
            <xm:f>
NOT(ISERROR(SEARCH(プルダウン!$B$3,G68)))</xm:f>
            <xm:f>
プルダウン!$B$3</xm:f>
            <x14:dxf>
              <fill>
                <patternFill>
                  <bgColor rgb="FFFFC000"/>
                </patternFill>
              </fill>
            </x14:dxf>
          </x14:cfRule>
          <x14:cfRule type="containsText" priority="68" operator="containsText" id="{9682BC90-3D7E-4E4B-B003-656DEFD25C14}">
            <xm:f>
NOT(ISERROR(SEARCH(プルダウン!$B$4,G68)))</xm:f>
            <xm:f>
プルダウン!$B$4</xm:f>
            <x14:dxf>
              <fill>
                <patternFill>
                  <bgColor rgb="FFFFC000"/>
                </patternFill>
              </fill>
            </x14:dxf>
          </x14:cfRule>
          <xm:sqref>
G68:AK68</xm:sqref>
        </x14:conditionalFormatting>
        <x14:conditionalFormatting xmlns:xm="http://schemas.microsoft.com/office/excel/2006/main">
          <x14:cfRule type="containsText" priority="65" operator="containsText" id="{BB4C6300-E16B-453C-949A-0A43305CD980}">
            <xm:f>
NOT(ISERROR(SEARCH(プルダウン!$B$3,AK33)))</xm:f>
            <xm:f>
プルダウン!$B$3</xm:f>
            <x14:dxf>
              <fill>
                <patternFill>
                  <bgColor rgb="FFFFC000"/>
                </patternFill>
              </fill>
            </x14:dxf>
          </x14:cfRule>
          <x14:cfRule type="containsText" priority="66" operator="containsText" id="{4405400D-9B01-4F1A-B5F5-F061B03D89A2}">
            <xm:f>
NOT(ISERROR(SEARCH(プルダウン!$B$4,AK33)))</xm:f>
            <xm:f>
プルダウン!$B$4</xm:f>
            <x14:dxf>
              <fill>
                <patternFill>
                  <bgColor rgb="FFFFC000"/>
                </patternFill>
              </fill>
            </x14:dxf>
          </x14:cfRule>
          <xm:sqref>
AK33</xm:sqref>
        </x14:conditionalFormatting>
        <x14:conditionalFormatting xmlns:xm="http://schemas.microsoft.com/office/excel/2006/main">
          <x14:cfRule type="containsText" priority="63" operator="containsText" id="{0C738C3E-5BC4-4B65-AC8C-6EF8044A43EA}">
            <xm:f>
NOT(ISERROR(SEARCH(プルダウン!$B$3,AK44)))</xm:f>
            <xm:f>
プルダウン!$B$3</xm:f>
            <x14:dxf>
              <fill>
                <patternFill>
                  <bgColor rgb="FFFFC000"/>
                </patternFill>
              </fill>
            </x14:dxf>
          </x14:cfRule>
          <x14:cfRule type="containsText" priority="64" operator="containsText" id="{AB5CDA04-CB8A-4FB9-8E71-13DF319311D0}">
            <xm:f>
NOT(ISERROR(SEARCH(プルダウン!$B$4,AK44)))</xm:f>
            <xm:f>
プルダウン!$B$4</xm:f>
            <x14:dxf>
              <fill>
                <patternFill>
                  <bgColor rgb="FFFFC000"/>
                </patternFill>
              </fill>
            </x14:dxf>
          </x14:cfRule>
          <xm:sqref>
AK44</xm:sqref>
        </x14:conditionalFormatting>
        <x14:conditionalFormatting xmlns:xm="http://schemas.microsoft.com/office/excel/2006/main">
          <x14:cfRule type="containsText" priority="61" operator="containsText" id="{971F3C2B-BC92-461A-B984-F31778FD2D56}">
            <xm:f>
NOT(ISERROR(SEARCH(プルダウン!$D$5,AK45)))</xm:f>
            <xm:f>
プルダウン!$D$5</xm:f>
            <x14:dxf>
              <font>
                <color rgb="FF9C6500"/>
              </font>
              <fill>
                <patternFill>
                  <bgColor rgb="FFFFEB9C"/>
                </patternFill>
              </fill>
            </x14:dxf>
          </x14:cfRule>
          <x14:cfRule type="containsText" priority="62" operator="containsText" id="{0BE79882-7CBD-4C88-910E-69A3F4F279AE}">
            <xm:f>
NOT(ISERROR(SEARCH(プルダウン!$D$4,AK45)))</xm:f>
            <xm:f>
プルダウン!$D$4</xm:f>
            <x14:dxf>
              <font>
                <b/>
                <i val="0"/>
                <color rgb="FF9C0006"/>
              </font>
              <fill>
                <patternFill>
                  <bgColor rgb="FFFFC7CE"/>
                </patternFill>
              </fill>
            </x14:dxf>
          </x14:cfRule>
          <xm:sqref>
AK45</xm:sqref>
        </x14:conditionalFormatting>
        <x14:conditionalFormatting xmlns:xm="http://schemas.microsoft.com/office/excel/2006/main">
          <x14:cfRule type="containsText" priority="59" operator="containsText" id="{1E2194D5-3E8C-48E1-90E3-11667078D0C8}">
            <xm:f>
NOT(ISERROR(SEARCH(プルダウン!$B$3,AK43)))</xm:f>
            <xm:f>
プルダウン!$B$3</xm:f>
            <x14:dxf>
              <fill>
                <patternFill>
                  <bgColor rgb="FFFFC000"/>
                </patternFill>
              </fill>
            </x14:dxf>
          </x14:cfRule>
          <x14:cfRule type="containsText" priority="60" operator="containsText" id="{0B972349-CCF6-409C-995E-A16CDCB722DA}">
            <xm:f>
NOT(ISERROR(SEARCH(プルダウン!$B$4,AK43)))</xm:f>
            <xm:f>
プルダウン!$B$4</xm:f>
            <x14:dxf>
              <fill>
                <patternFill>
                  <bgColor rgb="FFFFC000"/>
                </patternFill>
              </fill>
            </x14:dxf>
          </x14:cfRule>
          <xm:sqref>
AK43</xm:sqref>
        </x14:conditionalFormatting>
        <x14:conditionalFormatting xmlns:xm="http://schemas.microsoft.com/office/excel/2006/main">
          <x14:cfRule type="containsText" priority="57" operator="containsText" id="{8A56BBCB-EF5A-4CB2-99FC-AA8360164079}">
            <xm:f>
NOT(ISERROR(SEARCH(プルダウン!$B$3,AK53)))</xm:f>
            <xm:f>
プルダウン!$B$3</xm:f>
            <x14:dxf>
              <fill>
                <patternFill>
                  <bgColor rgb="FFFFC000"/>
                </patternFill>
              </fill>
            </x14:dxf>
          </x14:cfRule>
          <x14:cfRule type="containsText" priority="58" operator="containsText" id="{E8CC6561-656D-4595-9A9B-110AD2FBC0E4}">
            <xm:f>
NOT(ISERROR(SEARCH(プルダウン!$B$4,AK53)))</xm:f>
            <xm:f>
プルダウン!$B$4</xm:f>
            <x14:dxf>
              <fill>
                <patternFill>
                  <bgColor rgb="FFFFC000"/>
                </patternFill>
              </fill>
            </x14:dxf>
          </x14:cfRule>
          <xm:sqref>
AK53</xm:sqref>
        </x14:conditionalFormatting>
        <x14:conditionalFormatting xmlns:xm="http://schemas.microsoft.com/office/excel/2006/main">
          <x14:cfRule type="containsText" priority="55" operator="containsText" id="{2B0900BF-3EE3-4BC3-9C90-D9801E7339AB}">
            <xm:f>
NOT(ISERROR(SEARCH(プルダウン!$D$5,G70)))</xm:f>
            <xm:f>
プルダウン!$D$5</xm:f>
            <x14:dxf>
              <font>
                <color rgb="FF9C6500"/>
              </font>
              <fill>
                <patternFill>
                  <bgColor rgb="FFFFEB9C"/>
                </patternFill>
              </fill>
            </x14:dxf>
          </x14:cfRule>
          <x14:cfRule type="containsText" priority="56" operator="containsText" id="{8365F1A2-531F-4A8B-ABDB-8F7A33AB7AD5}">
            <xm:f>
NOT(ISERROR(SEARCH(プルダウン!$D$4,G70)))</xm:f>
            <xm:f>
プルダウン!$D$4</xm:f>
            <x14:dxf>
              <font>
                <b/>
                <i val="0"/>
                <color rgb="FF9C0006"/>
              </font>
              <fill>
                <patternFill>
                  <bgColor rgb="FFFFC7CE"/>
                </patternFill>
              </fill>
            </x14:dxf>
          </x14:cfRule>
          <xm:sqref>
G70</xm:sqref>
        </x14:conditionalFormatting>
        <x14:conditionalFormatting xmlns:xm="http://schemas.microsoft.com/office/excel/2006/main">
          <x14:cfRule type="containsText" priority="51" operator="containsText" id="{01CA3959-9C44-414C-80F7-16FC5E508B1A}">
            <xm:f>
NOT(ISERROR(SEARCH(プルダウン!$D$5,T70)))</xm:f>
            <xm:f>
プルダウン!$D$5</xm:f>
            <x14:dxf>
              <font>
                <color rgb="FF9C6500"/>
              </font>
              <fill>
                <patternFill>
                  <bgColor rgb="FFFFEB9C"/>
                </patternFill>
              </fill>
            </x14:dxf>
          </x14:cfRule>
          <x14:cfRule type="containsText" priority="52" operator="containsText" id="{ACD6143B-8571-4C2F-8C36-6B939BC05CC3}">
            <xm:f>
NOT(ISERROR(SEARCH(プルダウン!$D$4,T70)))</xm:f>
            <xm:f>
プルダウン!$D$4</xm:f>
            <x14:dxf>
              <font>
                <b/>
                <i val="0"/>
                <color rgb="FF9C0006"/>
              </font>
              <fill>
                <patternFill>
                  <bgColor rgb="FFFFC7CE"/>
                </patternFill>
              </fill>
            </x14:dxf>
          </x14:cfRule>
          <xm:sqref>
T70:U70</xm:sqref>
        </x14:conditionalFormatting>
        <x14:conditionalFormatting xmlns:xm="http://schemas.microsoft.com/office/excel/2006/main">
          <x14:cfRule type="containsText" priority="45" operator="containsText" id="{A6947A58-D529-400C-BD5E-864BFEA18518}">
            <xm:f>
NOT(ISERROR(SEARCH(プルダウン!$D$5,S70)))</xm:f>
            <xm:f>
プルダウン!$D$5</xm:f>
            <x14:dxf>
              <font>
                <color rgb="FF9C6500"/>
              </font>
              <fill>
                <patternFill>
                  <bgColor rgb="FFFFEB9C"/>
                </patternFill>
              </fill>
            </x14:dxf>
          </x14:cfRule>
          <x14:cfRule type="containsText" priority="46" operator="containsText" id="{D179316D-4B09-4001-BD59-87662647CD1B}">
            <xm:f>
NOT(ISERROR(SEARCH(プルダウン!$D$4,S70)))</xm:f>
            <xm:f>
プルダウン!$D$4</xm:f>
            <x14:dxf>
              <font>
                <b/>
                <i val="0"/>
                <color rgb="FF9C0006"/>
              </font>
              <fill>
                <patternFill>
                  <bgColor rgb="FFFFC7CE"/>
                </patternFill>
              </fill>
            </x14:dxf>
          </x14:cfRule>
          <xm:sqref>
S70</xm:sqref>
        </x14:conditionalFormatting>
        <x14:conditionalFormatting xmlns:xm="http://schemas.microsoft.com/office/excel/2006/main">
          <x14:cfRule type="containsText" priority="43" operator="containsText" id="{BD3547BE-0F0A-41F2-A789-BBDC2B345B39}">
            <xm:f>
NOT(ISERROR(SEARCH(プルダウン!$D$5,AD70)))</xm:f>
            <xm:f>
プルダウン!$D$5</xm:f>
            <x14:dxf>
              <font>
                <color rgb="FF9C6500"/>
              </font>
              <fill>
                <patternFill>
                  <bgColor rgb="FFFFEB9C"/>
                </patternFill>
              </fill>
            </x14:dxf>
          </x14:cfRule>
          <x14:cfRule type="containsText" priority="44" operator="containsText" id="{559FE7DB-75A9-4296-A06A-E0506C268A4B}">
            <xm:f>
NOT(ISERROR(SEARCH(プルダウン!$D$4,AD70)))</xm:f>
            <xm:f>
プルダウン!$D$4</xm:f>
            <x14:dxf>
              <font>
                <b/>
                <i val="0"/>
                <color rgb="FF9C0006"/>
              </font>
              <fill>
                <patternFill>
                  <bgColor rgb="FFFFC7CE"/>
                </patternFill>
              </fill>
            </x14:dxf>
          </x14:cfRule>
          <xm:sqref>
AD70</xm:sqref>
        </x14:conditionalFormatting>
        <x14:conditionalFormatting xmlns:xm="http://schemas.microsoft.com/office/excel/2006/main">
          <x14:cfRule type="containsText" priority="39" operator="containsText" id="{95D24FAA-67F8-406D-B3B7-EF27CD25EF28}">
            <xm:f>
NOT(ISERROR(SEARCH(プルダウン!$B$3,O34)))</xm:f>
            <xm:f>
プルダウン!$B$3</xm:f>
            <x14:dxf>
              <fill>
                <patternFill>
                  <bgColor rgb="FFFFC000"/>
                </patternFill>
              </fill>
            </x14:dxf>
          </x14:cfRule>
          <x14:cfRule type="containsText" priority="40" operator="containsText" id="{10BA7016-D781-437A-82D4-BEA57AB50A97}">
            <xm:f>
NOT(ISERROR(SEARCH(プルダウン!$B$4,O34)))</xm:f>
            <xm:f>
プルダウン!$B$4</xm:f>
            <x14:dxf>
              <fill>
                <patternFill>
                  <bgColor rgb="FFFFC000"/>
                </patternFill>
              </fill>
            </x14:dxf>
          </x14:cfRule>
          <xm:sqref>
O34</xm:sqref>
        </x14:conditionalFormatting>
        <x14:conditionalFormatting xmlns:xm="http://schemas.microsoft.com/office/excel/2006/main">
          <x14:cfRule type="containsText" priority="37" operator="containsText" id="{0B9D25AD-1D19-46E3-B824-9EC92154345F}">
            <xm:f>
NOT(ISERROR(SEARCH(プルダウン!$D$5,O35)))</xm:f>
            <xm:f>
プルダウン!$D$5</xm:f>
            <x14:dxf>
              <font>
                <color rgb="FF9C6500"/>
              </font>
              <fill>
                <patternFill>
                  <bgColor rgb="FFFFEB9C"/>
                </patternFill>
              </fill>
            </x14:dxf>
          </x14:cfRule>
          <x14:cfRule type="containsText" priority="38" operator="containsText" id="{76AE6ED4-05A6-4B01-A537-440CB916BA0D}">
            <xm:f>
NOT(ISERROR(SEARCH(プルダウン!$D$4,O35)))</xm:f>
            <xm:f>
プルダウン!$D$4</xm:f>
            <x14:dxf>
              <font>
                <b/>
                <i val="0"/>
                <color rgb="FF9C0006"/>
              </font>
              <fill>
                <patternFill>
                  <bgColor rgb="FFFFC7CE"/>
                </patternFill>
              </fill>
            </x14:dxf>
          </x14:cfRule>
          <xm:sqref>
O35</xm:sqref>
        </x14:conditionalFormatting>
        <x14:conditionalFormatting xmlns:xm="http://schemas.microsoft.com/office/excel/2006/main">
          <x14:cfRule type="containsText" priority="35" operator="containsText" id="{9002F537-E279-4D26-BB3F-4295CE227ECA}">
            <xm:f>
NOT(ISERROR(SEARCH(プルダウン!$B$3,O33)))</xm:f>
            <xm:f>
プルダウン!$B$3</xm:f>
            <x14:dxf>
              <fill>
                <patternFill>
                  <bgColor rgb="FFFFC000"/>
                </patternFill>
              </fill>
            </x14:dxf>
          </x14:cfRule>
          <x14:cfRule type="containsText" priority="36" operator="containsText" id="{205F7881-6C9D-4A8B-BDDE-2C59F022627B}">
            <xm:f>
NOT(ISERROR(SEARCH(プルダウン!$B$4,O33)))</xm:f>
            <xm:f>
プルダウン!$B$4</xm:f>
            <x14:dxf>
              <fill>
                <patternFill>
                  <bgColor rgb="FFFFC000"/>
                </patternFill>
              </fill>
            </x14:dxf>
          </x14:cfRule>
          <xm:sqref>
O33</xm:sqref>
        </x14:conditionalFormatting>
        <x14:conditionalFormatting xmlns:xm="http://schemas.microsoft.com/office/excel/2006/main">
          <x14:cfRule type="containsText" priority="33" operator="containsText" id="{DC2E5991-6765-431A-9D92-525FBDE9A6E9}">
            <xm:f>
NOT(ISERROR(SEARCH(プルダウン!$D$5,AB70)))</xm:f>
            <xm:f>
プルダウン!$D$5</xm:f>
            <x14:dxf>
              <font>
                <color rgb="FF9C6500"/>
              </font>
              <fill>
                <patternFill>
                  <bgColor rgb="FFFFEB9C"/>
                </patternFill>
              </fill>
            </x14:dxf>
          </x14:cfRule>
          <x14:cfRule type="containsText" priority="34" operator="containsText" id="{1645B144-D527-4D5E-8BD5-6F130D16E431}">
            <xm:f>
NOT(ISERROR(SEARCH(プルダウン!$D$4,AB70)))</xm:f>
            <xm:f>
プルダウン!$D$4</xm:f>
            <x14:dxf>
              <font>
                <b/>
                <i val="0"/>
                <color rgb="FF9C0006"/>
              </font>
              <fill>
                <patternFill>
                  <bgColor rgb="FFFFC7CE"/>
                </patternFill>
              </fill>
            </x14:dxf>
          </x14:cfRule>
          <xm:sqref>
AB70</xm:sqref>
        </x14:conditionalFormatting>
        <x14:conditionalFormatting xmlns:xm="http://schemas.microsoft.com/office/excel/2006/main">
          <x14:cfRule type="containsText" priority="31" operator="containsText" id="{82FD9793-595C-4C1F-9D25-EAE46B9D05D3}">
            <xm:f>
NOT(ISERROR(SEARCH(プルダウン!$D$5,AC70)))</xm:f>
            <xm:f>
プルダウン!$D$5</xm:f>
            <x14:dxf>
              <font>
                <color rgb="FF9C6500"/>
              </font>
              <fill>
                <patternFill>
                  <bgColor rgb="FFFFEB9C"/>
                </patternFill>
              </fill>
            </x14:dxf>
          </x14:cfRule>
          <x14:cfRule type="containsText" priority="32" operator="containsText" id="{FA9D3072-C22A-4259-AA30-CC6E790158B6}">
            <xm:f>
NOT(ISERROR(SEARCH(プルダウン!$D$4,AC70)))</xm:f>
            <xm:f>
プルダウン!$D$4</xm:f>
            <x14:dxf>
              <font>
                <b/>
                <i val="0"/>
                <color rgb="FF9C0006"/>
              </font>
              <fill>
                <patternFill>
                  <bgColor rgb="FFFFC7CE"/>
                </patternFill>
              </fill>
            </x14:dxf>
          </x14:cfRule>
          <xm:sqref>
AC70</xm:sqref>
        </x14:conditionalFormatting>
        <x14:conditionalFormatting xmlns:xm="http://schemas.microsoft.com/office/excel/2006/main">
          <x14:cfRule type="containsText" priority="29" operator="containsText" id="{09F31D98-B977-47FD-A947-4AA1F4343B3D}">
            <xm:f>
NOT(ISERROR(SEARCH(プルダウン!$B$3,G14)))</xm:f>
            <xm:f>
プルダウン!$B$3</xm:f>
            <x14:dxf>
              <fill>
                <patternFill>
                  <bgColor rgb="FFFFC000"/>
                </patternFill>
              </fill>
            </x14:dxf>
          </x14:cfRule>
          <x14:cfRule type="containsText" priority="30" operator="containsText" id="{10E04313-E8D5-4275-A94C-C3E7F1561809}">
            <xm:f>
NOT(ISERROR(SEARCH(プルダウン!$B$4,G14)))</xm:f>
            <xm:f>
プルダウン!$B$4</xm:f>
            <x14:dxf>
              <fill>
                <patternFill>
                  <bgColor rgb="FFFFC000"/>
                </patternFill>
              </fill>
            </x14:dxf>
          </x14:cfRule>
          <xm:sqref>
G14</xm:sqref>
        </x14:conditionalFormatting>
        <x14:conditionalFormatting xmlns:xm="http://schemas.microsoft.com/office/excel/2006/main">
          <x14:cfRule type="containsText" priority="27" operator="containsText" id="{9E0E3190-BC5F-44D7-B58A-22775814DA9A}">
            <xm:f>
NOT(ISERROR(SEARCH(プルダウン!$B$3,I14)))</xm:f>
            <xm:f>
プルダウン!$B$3</xm:f>
            <x14:dxf>
              <fill>
                <patternFill>
                  <bgColor rgb="FFFFC000"/>
                </patternFill>
              </fill>
            </x14:dxf>
          </x14:cfRule>
          <x14:cfRule type="containsText" priority="28" operator="containsText" id="{393B09E9-1B90-41E4-8610-9752BA9990C2}">
            <xm:f>
NOT(ISERROR(SEARCH(プルダウン!$B$4,I14)))</xm:f>
            <xm:f>
プルダウン!$B$4</xm:f>
            <x14:dxf>
              <fill>
                <patternFill>
                  <bgColor rgb="FFFFC000"/>
                </patternFill>
              </fill>
            </x14:dxf>
          </x14:cfRule>
          <xm:sqref>
I14</xm:sqref>
        </x14:conditionalFormatting>
        <x14:conditionalFormatting xmlns:xm="http://schemas.microsoft.com/office/excel/2006/main">
          <x14:cfRule type="containsText" priority="25" operator="containsText" id="{AACD5116-54E0-4441-A243-75498E1C36CB}">
            <xm:f>
NOT(ISERROR(SEARCH(プルダウン!$B$3,G19)))</xm:f>
            <xm:f>
プルダウン!$B$3</xm:f>
            <x14:dxf>
              <fill>
                <patternFill>
                  <bgColor rgb="FFFFC000"/>
                </patternFill>
              </fill>
            </x14:dxf>
          </x14:cfRule>
          <x14:cfRule type="containsText" priority="26" operator="containsText" id="{B7F285F7-8BCC-4CEF-8034-DFE2BCE7A61E}">
            <xm:f>
NOT(ISERROR(SEARCH(プルダウン!$B$4,G19)))</xm:f>
            <xm:f>
プルダウン!$B$4</xm:f>
            <x14:dxf>
              <fill>
                <patternFill>
                  <bgColor rgb="FFFFC000"/>
                </patternFill>
              </fill>
            </x14:dxf>
          </x14:cfRule>
          <xm:sqref>
G19</xm:sqref>
        </x14:conditionalFormatting>
        <x14:conditionalFormatting xmlns:xm="http://schemas.microsoft.com/office/excel/2006/main">
          <x14:cfRule type="containsText" priority="23" operator="containsText" id="{C687A6D5-DC71-4D10-A6C6-0BBF21CE6DED}">
            <xm:f>
NOT(ISERROR(SEARCH(プルダウン!$B$3,G24)))</xm:f>
            <xm:f>
プルダウン!$B$3</xm:f>
            <x14:dxf>
              <fill>
                <patternFill>
                  <bgColor rgb="FFFFC000"/>
                </patternFill>
              </fill>
            </x14:dxf>
          </x14:cfRule>
          <x14:cfRule type="containsText" priority="24" operator="containsText" id="{8662DE5D-1B54-4CEC-B363-F70236456B63}">
            <xm:f>
NOT(ISERROR(SEARCH(プルダウン!$B$4,G24)))</xm:f>
            <xm:f>
プルダウン!$B$4</xm:f>
            <x14:dxf>
              <fill>
                <patternFill>
                  <bgColor rgb="FFFFC000"/>
                </patternFill>
              </fill>
            </x14:dxf>
          </x14:cfRule>
          <xm:sqref>
G24</xm:sqref>
        </x14:conditionalFormatting>
        <x14:conditionalFormatting xmlns:xm="http://schemas.microsoft.com/office/excel/2006/main">
          <x14:cfRule type="containsText" priority="21" operator="containsText" id="{F39B91C0-DED2-48CE-8DC0-30197D0B9C9D}">
            <xm:f>
NOT(ISERROR(SEARCH(プルダウン!$B$3,G29)))</xm:f>
            <xm:f>
プルダウン!$B$3</xm:f>
            <x14:dxf>
              <fill>
                <patternFill>
                  <bgColor rgb="FFFFC000"/>
                </patternFill>
              </fill>
            </x14:dxf>
          </x14:cfRule>
          <x14:cfRule type="containsText" priority="22" operator="containsText" id="{A0F991C5-D4A7-46B9-ABF9-3F69B06C0847}">
            <xm:f>
NOT(ISERROR(SEARCH(プルダウン!$B$4,G29)))</xm:f>
            <xm:f>
プルダウン!$B$4</xm:f>
            <x14:dxf>
              <fill>
                <patternFill>
                  <bgColor rgb="FFFFC000"/>
                </patternFill>
              </fill>
            </x14:dxf>
          </x14:cfRule>
          <xm:sqref>
G29</xm:sqref>
        </x14:conditionalFormatting>
        <x14:conditionalFormatting xmlns:xm="http://schemas.microsoft.com/office/excel/2006/main">
          <x14:cfRule type="containsText" priority="19" operator="containsText" id="{31B11AFF-2CBA-4F31-A8F2-2C393B19E5C1}">
            <xm:f>
NOT(ISERROR(SEARCH(プルダウン!$B$3,G34)))</xm:f>
            <xm:f>
プルダウン!$B$3</xm:f>
            <x14:dxf>
              <fill>
                <patternFill>
                  <bgColor rgb="FFFFC000"/>
                </patternFill>
              </fill>
            </x14:dxf>
          </x14:cfRule>
          <x14:cfRule type="containsText" priority="20" operator="containsText" id="{8176367C-BFD2-4853-A59E-D49B13A39908}">
            <xm:f>
NOT(ISERROR(SEARCH(プルダウン!$B$4,G34)))</xm:f>
            <xm:f>
プルダウン!$B$4</xm:f>
            <x14:dxf>
              <fill>
                <patternFill>
                  <bgColor rgb="FFFFC000"/>
                </patternFill>
              </fill>
            </x14:dxf>
          </x14:cfRule>
          <xm:sqref>
G34</xm:sqref>
        </x14:conditionalFormatting>
        <x14:conditionalFormatting xmlns:xm="http://schemas.microsoft.com/office/excel/2006/main">
          <x14:cfRule type="containsText" priority="17" operator="containsText" id="{EA843955-1542-48AD-B9ED-B0613A5AD3A6}">
            <xm:f>
NOT(ISERROR(SEARCH(プルダウン!$B$3,G39)))</xm:f>
            <xm:f>
プルダウン!$B$3</xm:f>
            <x14:dxf>
              <fill>
                <patternFill>
                  <bgColor rgb="FFFFC000"/>
                </patternFill>
              </fill>
            </x14:dxf>
          </x14:cfRule>
          <x14:cfRule type="containsText" priority="18" operator="containsText" id="{4588B19C-C386-4B7C-AAEF-9BC7DBDFCC3C}">
            <xm:f>
NOT(ISERROR(SEARCH(プルダウン!$B$4,G39)))</xm:f>
            <xm:f>
プルダウン!$B$4</xm:f>
            <x14:dxf>
              <fill>
                <patternFill>
                  <bgColor rgb="FFFFC000"/>
                </patternFill>
              </fill>
            </x14:dxf>
          </x14:cfRule>
          <xm:sqref>
G39</xm:sqref>
        </x14:conditionalFormatting>
        <x14:conditionalFormatting xmlns:xm="http://schemas.microsoft.com/office/excel/2006/main">
          <x14:cfRule type="containsText" priority="15" operator="containsText" id="{B774F1E6-B84C-43AE-9944-9787A1F490F6}">
            <xm:f>
NOT(ISERROR(SEARCH(プルダウン!$B$3,G44)))</xm:f>
            <xm:f>
プルダウン!$B$3</xm:f>
            <x14:dxf>
              <fill>
                <patternFill>
                  <bgColor rgb="FFFFC000"/>
                </patternFill>
              </fill>
            </x14:dxf>
          </x14:cfRule>
          <x14:cfRule type="containsText" priority="16" operator="containsText" id="{B8C3B5B2-6A0E-4944-B9EA-6924329E898F}">
            <xm:f>
NOT(ISERROR(SEARCH(プルダウン!$B$4,G44)))</xm:f>
            <xm:f>
プルダウン!$B$4</xm:f>
            <x14:dxf>
              <fill>
                <patternFill>
                  <bgColor rgb="FFFFC000"/>
                </patternFill>
              </fill>
            </x14:dxf>
          </x14:cfRule>
          <xm:sqref>
G44</xm:sqref>
        </x14:conditionalFormatting>
        <x14:conditionalFormatting xmlns:xm="http://schemas.microsoft.com/office/excel/2006/main">
          <x14:cfRule type="containsText" priority="13" operator="containsText" id="{326ECA66-CFBD-40E2-AEC3-ECDDF7214A72}">
            <xm:f>
NOT(ISERROR(SEARCH(プルダウン!$B$3,G49)))</xm:f>
            <xm:f>
プルダウン!$B$3</xm:f>
            <x14:dxf>
              <fill>
                <patternFill>
                  <bgColor rgb="FFFFC000"/>
                </patternFill>
              </fill>
            </x14:dxf>
          </x14:cfRule>
          <x14:cfRule type="containsText" priority="14" operator="containsText" id="{1CD4C7E1-6ABD-4ECE-B148-F7999A109657}">
            <xm:f>
NOT(ISERROR(SEARCH(プルダウン!$B$4,G49)))</xm:f>
            <xm:f>
プルダウン!$B$4</xm:f>
            <x14:dxf>
              <fill>
                <patternFill>
                  <bgColor rgb="FFFFC000"/>
                </patternFill>
              </fill>
            </x14:dxf>
          </x14:cfRule>
          <xm:sqref>
G49</xm:sqref>
        </x14:conditionalFormatting>
        <x14:conditionalFormatting xmlns:xm="http://schemas.microsoft.com/office/excel/2006/main">
          <x14:cfRule type="containsText" priority="11" operator="containsText" id="{1B211B28-3EA4-4A5D-BB71-06FE59554784}">
            <xm:f>
NOT(ISERROR(SEARCH(プルダウン!$B$3,G54)))</xm:f>
            <xm:f>
プルダウン!$B$3</xm:f>
            <x14:dxf>
              <fill>
                <patternFill>
                  <bgColor rgb="FFFFC000"/>
                </patternFill>
              </fill>
            </x14:dxf>
          </x14:cfRule>
          <x14:cfRule type="containsText" priority="12" operator="containsText" id="{BDD13D20-169D-401A-AFDC-5235E4B2BA02}">
            <xm:f>
NOT(ISERROR(SEARCH(プルダウン!$B$4,G54)))</xm:f>
            <xm:f>
プルダウン!$B$4</xm:f>
            <x14:dxf>
              <fill>
                <patternFill>
                  <bgColor rgb="FFFFC000"/>
                </patternFill>
              </fill>
            </x14:dxf>
          </x14:cfRule>
          <xm:sqref>
G54</xm:sqref>
        </x14:conditionalFormatting>
        <x14:conditionalFormatting xmlns:xm="http://schemas.microsoft.com/office/excel/2006/main">
          <x14:cfRule type="containsText" priority="9" operator="containsText" id="{D9A6DE3D-AFB2-422A-A35E-98AE5A3B04F5}">
            <xm:f>
NOT(ISERROR(SEARCH(プルダウン!$B$3,G59)))</xm:f>
            <xm:f>
プルダウン!$B$3</xm:f>
            <x14:dxf>
              <fill>
                <patternFill>
                  <bgColor rgb="FFFFC000"/>
                </patternFill>
              </fill>
            </x14:dxf>
          </x14:cfRule>
          <x14:cfRule type="containsText" priority="10" operator="containsText" id="{F3A2E847-6B08-4DD3-B672-C27729FB248B}">
            <xm:f>
NOT(ISERROR(SEARCH(プルダウン!$B$4,G59)))</xm:f>
            <xm:f>
プルダウン!$B$4</xm:f>
            <x14:dxf>
              <fill>
                <patternFill>
                  <bgColor rgb="FFFFC000"/>
                </patternFill>
              </fill>
            </x14:dxf>
          </x14:cfRule>
          <xm:sqref>
G59</xm:sqref>
        </x14:conditionalFormatting>
        <x14:conditionalFormatting xmlns:xm="http://schemas.microsoft.com/office/excel/2006/main">
          <x14:cfRule type="containsText" priority="7" operator="containsText" id="{B83AC6B9-283D-4771-994A-BAC687AE7F8F}">
            <xm:f>
NOT(ISERROR(SEARCH(プルダウン!$B$3,G64)))</xm:f>
            <xm:f>
プルダウン!$B$3</xm:f>
            <x14:dxf>
              <fill>
                <patternFill>
                  <bgColor rgb="FFFFC000"/>
                </patternFill>
              </fill>
            </x14:dxf>
          </x14:cfRule>
          <x14:cfRule type="containsText" priority="8" operator="containsText" id="{576F1BDD-DAD5-4DBC-95A8-D1FFE6986A1D}">
            <xm:f>
NOT(ISERROR(SEARCH(プルダウン!$B$4,G64)))</xm:f>
            <xm:f>
プルダウン!$B$4</xm:f>
            <x14:dxf>
              <fill>
                <patternFill>
                  <bgColor rgb="FFFFC000"/>
                </patternFill>
              </fill>
            </x14:dxf>
          </x14:cfRule>
          <xm:sqref>
G64</xm:sqref>
        </x14:conditionalFormatting>
        <x14:conditionalFormatting xmlns:xm="http://schemas.microsoft.com/office/excel/2006/main">
          <x14:cfRule type="containsText" priority="5" operator="containsText" id="{D22AC8BC-9009-4AF7-8003-3A95BEE8791E}">
            <xm:f>
NOT(ISERROR(SEARCH(プルダウン!$B$3,G69)))</xm:f>
            <xm:f>
プルダウン!$B$3</xm:f>
            <x14:dxf>
              <fill>
                <patternFill>
                  <bgColor rgb="FFFFC000"/>
                </patternFill>
              </fill>
            </x14:dxf>
          </x14:cfRule>
          <x14:cfRule type="containsText" priority="6" operator="containsText" id="{698C3A46-3134-427B-994F-EBC2F9DA1D65}">
            <xm:f>
NOT(ISERROR(SEARCH(プルダウン!$B$4,G69)))</xm:f>
            <xm:f>
プルダウン!$B$4</xm:f>
            <x14:dxf>
              <fill>
                <patternFill>
                  <bgColor rgb="FFFFC000"/>
                </patternFill>
              </fill>
            </x14:dxf>
          </x14:cfRule>
          <xm:sqref>
G69</xm:sqref>
        </x14:conditionalFormatting>
        <x14:conditionalFormatting xmlns:xm="http://schemas.microsoft.com/office/excel/2006/main">
          <x14:cfRule type="containsText" priority="3" operator="containsText" id="{7BFF9AF1-8044-4FC9-99C8-4979E68E1EEF}">
            <xm:f>
NOT(ISERROR(SEARCH(プルダウン!$D$5,AJ40)))</xm:f>
            <xm:f>
プルダウン!$D$5</xm:f>
            <x14:dxf>
              <font>
                <color rgb="FF9C6500"/>
              </font>
              <fill>
                <patternFill>
                  <bgColor rgb="FFFFEB9C"/>
                </patternFill>
              </fill>
            </x14:dxf>
          </x14:cfRule>
          <x14:cfRule type="containsText" priority="4" operator="containsText" id="{1EDDE327-5FE0-4C29-95A3-3122242C11B2}">
            <xm:f>
NOT(ISERROR(SEARCH(プルダウン!$D$4,AJ40)))</xm:f>
            <xm:f>
プルダウン!$D$4</xm:f>
            <x14:dxf>
              <font>
                <b/>
                <i val="0"/>
                <color rgb="FF9C0006"/>
              </font>
              <fill>
                <patternFill>
                  <bgColor rgb="FFFFC7CE"/>
                </patternFill>
              </fill>
            </x14:dxf>
          </x14:cfRule>
          <xm:sqref>
AJ40</xm:sqref>
        </x14:conditionalFormatting>
        <x14:conditionalFormatting xmlns:xm="http://schemas.microsoft.com/office/excel/2006/main">
          <x14:cfRule type="containsText" priority="1" operator="containsText" id="{E5482290-A76A-4BB0-BC78-B13FDACFC75B}">
            <xm:f>
NOT(ISERROR(SEARCH(プルダウン!$D$5,AI65)))</xm:f>
            <xm:f>
プルダウン!$D$5</xm:f>
            <x14:dxf>
              <font>
                <color rgb="FF9C6500"/>
              </font>
              <fill>
                <patternFill>
                  <bgColor rgb="FFFFEB9C"/>
                </patternFill>
              </fill>
            </x14:dxf>
          </x14:cfRule>
          <x14:cfRule type="containsText" priority="2" operator="containsText" id="{589E656B-3A94-40DA-B99A-9E284A1E79D4}">
            <xm:f>
NOT(ISERROR(SEARCH(プルダウン!$D$4,AI65)))</xm:f>
            <xm:f>
プルダウン!$D$4</xm:f>
            <x14:dxf>
              <font>
                <b/>
                <i val="0"/>
                <color rgb="FF9C0006"/>
              </font>
              <fill>
                <patternFill>
                  <bgColor rgb="FFFFC7CE"/>
                </patternFill>
              </fill>
            </x14:dxf>
          </x14:cfRule>
          <xm:sqref>
AI65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
プルダウン!$A$3:$A$9</xm:f>
          </x14:formula1>
          <xm:sqref>
G62:AI62 G12:AJ12 G17:AK17 G22:AJ22 G27:AK27 G32:AK32 G37:AK37 G42:AK42 G47:AJ47 G52:AK52 G57:AK57 G67:AK67</xm:sqref>
        </x14:dataValidation>
        <x14:dataValidation type="list" allowBlank="1" showInputMessage="1" showErrorMessage="1">
          <x14:formula1>
            <xm:f>
プルダウン!$B$3:$B$9</xm:f>
          </x14:formula1>
          <xm:sqref>
G13:AJ13 G18:AK18 G23:AJ23 G28:AK28 G33:AK33 G38:AJ38 G43:AK43 G48:AJ48 G53:AK53 G58:AK58 G63:AI63 G68:AK68</xm:sqref>
        </x14:dataValidation>
        <x14:dataValidation type="list" allowBlank="1" showInputMessage="1" showErrorMessage="1">
          <x14:formula1>
            <xm:f>
プルダウン!$D$3:$D$5</xm:f>
          </x14:formula1>
          <xm:sqref>
G15:AJ15 G20:AK20 G25:AJ25 G30:AK30 G35:AK35 G70:AK70 G45:AK45 G50:AJ50 G55:AK55 G60:AK60 G40:AJ40 G65:AI65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AQ33"/>
  <sheetViews>
    <sheetView showGridLines="0" view="pageBreakPreview" zoomScale="85" zoomScaleNormal="100" zoomScaleSheetLayoutView="85" workbookViewId="0">
      <selection activeCell="AY35" sqref="AY35"/>
    </sheetView>
  </sheetViews>
  <sheetFormatPr defaultRowHeight="13.2" x14ac:dyDescent="0.2"/>
  <cols>
    <col min="1" max="6" width="5.33203125" customWidth="1"/>
    <col min="7" max="37" width="3" style="4" customWidth="1"/>
    <col min="38" max="45" width="3" customWidth="1"/>
    <col min="141" max="141" width="9" customWidth="1"/>
  </cols>
  <sheetData>
    <row r="2" spans="1:43" ht="30" customHeight="1" x14ac:dyDescent="0.2">
      <c r="A2" s="1" t="s">
        <v>
80</v>
      </c>
      <c r="B2" s="2"/>
      <c r="C2" s="2"/>
      <c r="D2" s="2"/>
      <c r="E2" s="2"/>
      <c r="G2" s="44"/>
      <c r="H2" s="82" t="s">
        <v>
75</v>
      </c>
      <c r="I2" s="83"/>
      <c r="J2" s="83"/>
      <c r="K2" s="84"/>
      <c r="L2" s="83"/>
      <c r="M2" s="84"/>
      <c r="N2" s="84"/>
      <c r="O2" s="84"/>
      <c r="P2" s="84"/>
      <c r="Q2" s="84"/>
      <c r="R2" s="84"/>
      <c r="S2" s="84"/>
      <c r="T2" s="84"/>
      <c r="U2" s="84"/>
      <c r="V2" s="84"/>
      <c r="W2" s="84"/>
      <c r="X2" s="84"/>
      <c r="Y2" s="84"/>
      <c r="Z2" s="84"/>
      <c r="AA2" s="84"/>
      <c r="AB2" s="84"/>
      <c r="AC2" s="84"/>
      <c r="AD2" s="84"/>
      <c r="AE2" s="84"/>
      <c r="AF2" s="84"/>
      <c r="AG2" s="84"/>
      <c r="AH2" s="84"/>
      <c r="AI2" s="84"/>
      <c r="AJ2" s="84"/>
      <c r="AK2" s="84"/>
      <c r="AL2" s="85"/>
    </row>
    <row r="3" spans="1:43" ht="20.25" customHeight="1" x14ac:dyDescent="0.2">
      <c r="A3" s="1"/>
      <c r="B3" s="2"/>
      <c r="C3" s="2"/>
      <c r="D3" s="2"/>
      <c r="E3" s="2"/>
      <c r="F3" s="2"/>
      <c r="G3" s="44"/>
      <c r="H3" s="44"/>
      <c r="I3" s="44"/>
      <c r="J3" s="44"/>
      <c r="K3" s="44"/>
      <c r="L3" s="44"/>
    </row>
    <row r="4" spans="1:43" ht="20.25" customHeight="1" x14ac:dyDescent="0.2">
      <c r="A4" s="86">
        <v>
0.28499999999999998</v>
      </c>
      <c r="B4" s="2" t="s">
        <v>
81</v>
      </c>
      <c r="D4" s="2"/>
      <c r="E4" s="2"/>
      <c r="F4" s="4"/>
      <c r="I4" s="87"/>
      <c r="J4" s="87"/>
      <c r="K4" s="44"/>
      <c r="L4" s="25"/>
      <c r="M4" s="44"/>
      <c r="N4" s="44"/>
      <c r="O4" s="44"/>
      <c r="P4" s="44"/>
      <c r="AI4" s="84"/>
      <c r="AJ4" s="84"/>
      <c r="AK4" s="84"/>
      <c r="AL4" t="s">
        <v>
82</v>
      </c>
    </row>
    <row r="5" spans="1:43" ht="20.25" customHeight="1" x14ac:dyDescent="0.2">
      <c r="A5" s="86">
        <v>
0.25</v>
      </c>
      <c r="B5" s="2" t="s">
        <v>
83</v>
      </c>
      <c r="D5" s="2"/>
      <c r="E5" s="2"/>
      <c r="F5" s="4"/>
      <c r="I5" s="87"/>
      <c r="J5" s="87"/>
      <c r="K5" s="44"/>
      <c r="L5" s="25"/>
      <c r="M5" s="44"/>
      <c r="N5" s="44"/>
      <c r="O5" s="44"/>
      <c r="P5" s="44"/>
    </row>
    <row r="6" spans="1:43" ht="20.25" customHeight="1" x14ac:dyDescent="0.2">
      <c r="A6" s="86">
        <v>
0.214</v>
      </c>
      <c r="B6" s="2" t="s">
        <v>
84</v>
      </c>
      <c r="D6" s="2"/>
      <c r="E6" s="2"/>
      <c r="F6" s="4"/>
      <c r="I6" s="87"/>
      <c r="J6" s="87"/>
      <c r="K6" s="44"/>
      <c r="L6" s="25"/>
      <c r="M6" s="44"/>
      <c r="N6" s="44"/>
      <c r="O6" s="44"/>
      <c r="P6" s="44"/>
    </row>
    <row r="7" spans="1:43" ht="20.25" customHeight="1" thickBot="1" x14ac:dyDescent="0.25">
      <c r="A7" s="44"/>
      <c r="B7" s="2"/>
      <c r="D7" s="2"/>
      <c r="E7" s="2"/>
      <c r="F7" s="4"/>
      <c r="I7" s="87"/>
      <c r="J7" s="87"/>
      <c r="K7" s="44"/>
      <c r="L7" s="44"/>
      <c r="M7" s="44"/>
      <c r="N7" s="44"/>
      <c r="O7" s="44"/>
      <c r="P7" s="44"/>
    </row>
    <row r="8" spans="1:43" ht="20.25" customHeight="1" thickBot="1" x14ac:dyDescent="0.25">
      <c r="A8" s="1"/>
      <c r="B8" s="88" t="s">
        <v>
47</v>
      </c>
      <c r="C8" s="89" t="str">
        <f>
IF(AI11&gt;=A4,"4週8休相当以上",IF(AI11&gt;=A5,"4週7休相当",IF(AI11&gt;=A6,"4週6休相当",IF(AI11&lt;A6,"週休２日を達成していない"))))</f>
        <v>
4週7休相当</v>
      </c>
      <c r="D8" s="90"/>
      <c r="E8" s="90"/>
      <c r="F8" s="90"/>
      <c r="G8" s="90"/>
      <c r="H8" s="90"/>
      <c r="I8" s="90"/>
      <c r="J8" s="90"/>
      <c r="K8" s="91"/>
      <c r="L8" s="44"/>
    </row>
    <row r="9" spans="1:43" ht="20.25" customHeight="1" thickBot="1" x14ac:dyDescent="0.25">
      <c r="A9" s="1"/>
      <c r="B9" s="2"/>
      <c r="C9" s="2"/>
      <c r="D9" s="2"/>
      <c r="E9" s="2"/>
      <c r="F9" s="2"/>
      <c r="G9" s="44"/>
      <c r="H9" s="44"/>
      <c r="I9" s="44"/>
      <c r="J9" s="44"/>
      <c r="K9" s="44"/>
      <c r="L9" s="44"/>
      <c r="T9" s="35"/>
      <c r="AQ9" s="36"/>
    </row>
    <row r="10" spans="1:43" ht="16.2" x14ac:dyDescent="0.2">
      <c r="A10" s="92" t="s">
        <v>
85</v>
      </c>
      <c r="B10" s="93"/>
      <c r="C10" s="93"/>
      <c r="D10" s="93"/>
      <c r="E10" s="93"/>
      <c r="F10" s="93" t="s">
        <v>
86</v>
      </c>
      <c r="G10" s="93"/>
      <c r="H10" s="93"/>
      <c r="I10" s="93"/>
      <c r="J10" s="93"/>
      <c r="K10" s="93"/>
      <c r="L10" s="93"/>
      <c r="M10" s="93" t="s">
        <v>
87</v>
      </c>
      <c r="N10" s="93"/>
      <c r="O10" s="93"/>
      <c r="P10" s="93"/>
      <c r="Q10" s="93"/>
      <c r="R10" s="93"/>
      <c r="S10" s="93"/>
      <c r="T10" s="93" t="s">
        <v>
88</v>
      </c>
      <c r="U10" s="93"/>
      <c r="V10" s="93"/>
      <c r="W10" s="93"/>
      <c r="X10" s="93"/>
      <c r="Y10" s="93"/>
      <c r="Z10" s="93"/>
      <c r="AA10" s="93"/>
      <c r="AB10" s="93" t="s">
        <v>
89</v>
      </c>
      <c r="AC10" s="93"/>
      <c r="AD10" s="93"/>
      <c r="AE10" s="93"/>
      <c r="AF10" s="93"/>
      <c r="AG10" s="93"/>
      <c r="AH10" s="94"/>
      <c r="AI10" s="95" t="s">
        <v>
90</v>
      </c>
      <c r="AJ10" s="96"/>
      <c r="AK10" s="96"/>
      <c r="AL10" s="96"/>
      <c r="AM10" s="96"/>
      <c r="AN10" s="96"/>
      <c r="AO10" s="96"/>
      <c r="AP10" s="97"/>
      <c r="AQ10" s="2"/>
    </row>
    <row r="11" spans="1:43" ht="16.2" x14ac:dyDescent="0.2">
      <c r="A11" s="98" t="s">
        <v>
91</v>
      </c>
      <c r="B11" s="98"/>
      <c r="C11" s="98"/>
      <c r="D11" s="98"/>
      <c r="E11" s="98"/>
      <c r="F11" s="99" t="s">
        <v>
92</v>
      </c>
      <c r="G11" s="99"/>
      <c r="H11" s="99"/>
      <c r="I11" s="99"/>
      <c r="J11" s="99"/>
      <c r="K11" s="99"/>
      <c r="L11" s="99"/>
      <c r="M11" s="99">
        <v>
100</v>
      </c>
      <c r="N11" s="99"/>
      <c r="O11" s="99"/>
      <c r="P11" s="99"/>
      <c r="Q11" s="99"/>
      <c r="R11" s="99"/>
      <c r="S11" s="99"/>
      <c r="T11" s="99">
        <v>
28</v>
      </c>
      <c r="U11" s="99"/>
      <c r="V11" s="99"/>
      <c r="W11" s="99"/>
      <c r="X11" s="99"/>
      <c r="Y11" s="99"/>
      <c r="Z11" s="99"/>
      <c r="AA11" s="99"/>
      <c r="AB11" s="100">
        <f>
T11/M11</f>
        <v>
0.28000000000000003</v>
      </c>
      <c r="AC11" s="100"/>
      <c r="AD11" s="100"/>
      <c r="AE11" s="100"/>
      <c r="AF11" s="100"/>
      <c r="AG11" s="100"/>
      <c r="AH11" s="101"/>
      <c r="AI11" s="102">
        <f>
AVERAGE(AB11:AH22)</f>
        <v>
0.27047619047619037</v>
      </c>
      <c r="AJ11" s="93"/>
      <c r="AK11" s="93"/>
      <c r="AL11" s="93"/>
      <c r="AM11" s="93"/>
      <c r="AN11" s="93"/>
      <c r="AO11" s="93"/>
      <c r="AP11" s="103"/>
      <c r="AQ11" s="2"/>
    </row>
    <row r="12" spans="1:43" ht="16.2" x14ac:dyDescent="0.2">
      <c r="A12" s="98"/>
      <c r="B12" s="98"/>
      <c r="C12" s="98"/>
      <c r="D12" s="98"/>
      <c r="E12" s="98"/>
      <c r="F12" s="99" t="s">
        <v>
93</v>
      </c>
      <c r="G12" s="99"/>
      <c r="H12" s="99"/>
      <c r="I12" s="99"/>
      <c r="J12" s="99"/>
      <c r="K12" s="99"/>
      <c r="L12" s="99"/>
      <c r="M12" s="99">
        <v>
100</v>
      </c>
      <c r="N12" s="99"/>
      <c r="O12" s="99"/>
      <c r="P12" s="99"/>
      <c r="Q12" s="99"/>
      <c r="R12" s="99"/>
      <c r="S12" s="99"/>
      <c r="T12" s="99">
        <v>
28</v>
      </c>
      <c r="U12" s="99"/>
      <c r="V12" s="99"/>
      <c r="W12" s="99"/>
      <c r="X12" s="99"/>
      <c r="Y12" s="99"/>
      <c r="Z12" s="99"/>
      <c r="AA12" s="99"/>
      <c r="AB12" s="100">
        <f t="shared" ref="AB12:AB22" si="0">
T12/M12</f>
        <v>
0.28000000000000003</v>
      </c>
      <c r="AC12" s="100"/>
      <c r="AD12" s="100"/>
      <c r="AE12" s="100"/>
      <c r="AF12" s="100"/>
      <c r="AG12" s="100"/>
      <c r="AH12" s="101"/>
      <c r="AI12" s="104"/>
      <c r="AJ12" s="93"/>
      <c r="AK12" s="93"/>
      <c r="AL12" s="93"/>
      <c r="AM12" s="93"/>
      <c r="AN12" s="93"/>
      <c r="AO12" s="93"/>
      <c r="AP12" s="103"/>
      <c r="AQ12" s="2"/>
    </row>
    <row r="13" spans="1:43" ht="16.2" x14ac:dyDescent="0.2">
      <c r="A13" s="98"/>
      <c r="B13" s="98"/>
      <c r="C13" s="98"/>
      <c r="D13" s="98"/>
      <c r="E13" s="98"/>
      <c r="F13" s="99" t="s">
        <v>
94</v>
      </c>
      <c r="G13" s="99"/>
      <c r="H13" s="99"/>
      <c r="I13" s="99"/>
      <c r="J13" s="99"/>
      <c r="K13" s="99"/>
      <c r="L13" s="99"/>
      <c r="M13" s="99">
        <v>
100</v>
      </c>
      <c r="N13" s="99"/>
      <c r="O13" s="99"/>
      <c r="P13" s="99"/>
      <c r="Q13" s="99"/>
      <c r="R13" s="99"/>
      <c r="S13" s="99"/>
      <c r="T13" s="99">
        <v>
28</v>
      </c>
      <c r="U13" s="99"/>
      <c r="V13" s="99"/>
      <c r="W13" s="99"/>
      <c r="X13" s="99"/>
      <c r="Y13" s="99"/>
      <c r="Z13" s="99"/>
      <c r="AA13" s="99"/>
      <c r="AB13" s="100">
        <f t="shared" si="0"/>
        <v>
0.28000000000000003</v>
      </c>
      <c r="AC13" s="100"/>
      <c r="AD13" s="100"/>
      <c r="AE13" s="100"/>
      <c r="AF13" s="100"/>
      <c r="AG13" s="100"/>
      <c r="AH13" s="101"/>
      <c r="AI13" s="104"/>
      <c r="AJ13" s="93"/>
      <c r="AK13" s="93"/>
      <c r="AL13" s="93"/>
      <c r="AM13" s="93"/>
      <c r="AN13" s="93"/>
      <c r="AO13" s="93"/>
      <c r="AP13" s="103"/>
      <c r="AQ13" s="2"/>
    </row>
    <row r="14" spans="1:43" ht="16.2" x14ac:dyDescent="0.2">
      <c r="A14" s="98"/>
      <c r="B14" s="98"/>
      <c r="C14" s="98"/>
      <c r="D14" s="98"/>
      <c r="E14" s="98"/>
      <c r="F14" s="99"/>
      <c r="G14" s="99"/>
      <c r="H14" s="99"/>
      <c r="I14" s="99"/>
      <c r="J14" s="99"/>
      <c r="K14" s="99"/>
      <c r="L14" s="99"/>
      <c r="M14" s="99">
        <v>
100</v>
      </c>
      <c r="N14" s="99"/>
      <c r="O14" s="99"/>
      <c r="P14" s="99"/>
      <c r="Q14" s="99"/>
      <c r="R14" s="99"/>
      <c r="S14" s="99"/>
      <c r="T14" s="99">
        <v>
28</v>
      </c>
      <c r="U14" s="99"/>
      <c r="V14" s="99"/>
      <c r="W14" s="99"/>
      <c r="X14" s="99"/>
      <c r="Y14" s="99"/>
      <c r="Z14" s="99"/>
      <c r="AA14" s="99"/>
      <c r="AB14" s="100">
        <f>
T14/M14</f>
        <v>
0.28000000000000003</v>
      </c>
      <c r="AC14" s="100"/>
      <c r="AD14" s="100"/>
      <c r="AE14" s="100"/>
      <c r="AF14" s="100"/>
      <c r="AG14" s="100"/>
      <c r="AH14" s="101"/>
      <c r="AI14" s="104"/>
      <c r="AJ14" s="93"/>
      <c r="AK14" s="93"/>
      <c r="AL14" s="93"/>
      <c r="AM14" s="93"/>
      <c r="AN14" s="93"/>
      <c r="AO14" s="93"/>
      <c r="AP14" s="103"/>
      <c r="AQ14" s="2"/>
    </row>
    <row r="15" spans="1:43" ht="16.2" x14ac:dyDescent="0.2">
      <c r="A15" s="98" t="s">
        <v>
95</v>
      </c>
      <c r="B15" s="98"/>
      <c r="C15" s="98"/>
      <c r="D15" s="98"/>
      <c r="E15" s="98"/>
      <c r="F15" s="99" t="s">
        <v>
96</v>
      </c>
      <c r="G15" s="99"/>
      <c r="H15" s="99"/>
      <c r="I15" s="99"/>
      <c r="J15" s="99"/>
      <c r="K15" s="99"/>
      <c r="L15" s="99"/>
      <c r="M15" s="99">
        <v>
70</v>
      </c>
      <c r="N15" s="99"/>
      <c r="O15" s="99"/>
      <c r="P15" s="99"/>
      <c r="Q15" s="99"/>
      <c r="R15" s="99"/>
      <c r="S15" s="99"/>
      <c r="T15" s="99">
        <v>
19</v>
      </c>
      <c r="U15" s="99"/>
      <c r="V15" s="99"/>
      <c r="W15" s="99"/>
      <c r="X15" s="99"/>
      <c r="Y15" s="99"/>
      <c r="Z15" s="99"/>
      <c r="AA15" s="99"/>
      <c r="AB15" s="100">
        <f t="shared" si="0"/>
        <v>
0.27142857142857141</v>
      </c>
      <c r="AC15" s="100"/>
      <c r="AD15" s="100"/>
      <c r="AE15" s="100"/>
      <c r="AF15" s="100"/>
      <c r="AG15" s="100"/>
      <c r="AH15" s="101"/>
      <c r="AI15" s="104"/>
      <c r="AJ15" s="93"/>
      <c r="AK15" s="93"/>
      <c r="AL15" s="93"/>
      <c r="AM15" s="93"/>
      <c r="AN15" s="93"/>
      <c r="AO15" s="93"/>
      <c r="AP15" s="103"/>
      <c r="AQ15" s="2"/>
    </row>
    <row r="16" spans="1:43" ht="16.2" x14ac:dyDescent="0.2">
      <c r="A16" s="98"/>
      <c r="B16" s="98"/>
      <c r="C16" s="98"/>
      <c r="D16" s="98"/>
      <c r="E16" s="98"/>
      <c r="F16" s="99" t="s">
        <v>
97</v>
      </c>
      <c r="G16" s="99"/>
      <c r="H16" s="99"/>
      <c r="I16" s="99"/>
      <c r="J16" s="99"/>
      <c r="K16" s="99"/>
      <c r="L16" s="99"/>
      <c r="M16" s="99">
        <v>
70</v>
      </c>
      <c r="N16" s="99"/>
      <c r="O16" s="99"/>
      <c r="P16" s="99"/>
      <c r="Q16" s="99"/>
      <c r="R16" s="99"/>
      <c r="S16" s="99"/>
      <c r="T16" s="99">
        <v>
19</v>
      </c>
      <c r="U16" s="99"/>
      <c r="V16" s="99"/>
      <c r="W16" s="99"/>
      <c r="X16" s="99"/>
      <c r="Y16" s="99"/>
      <c r="Z16" s="99"/>
      <c r="AA16" s="99"/>
      <c r="AB16" s="100">
        <f t="shared" si="0"/>
        <v>
0.27142857142857141</v>
      </c>
      <c r="AC16" s="100"/>
      <c r="AD16" s="100"/>
      <c r="AE16" s="100"/>
      <c r="AF16" s="100"/>
      <c r="AG16" s="100"/>
      <c r="AH16" s="101"/>
      <c r="AI16" s="104"/>
      <c r="AJ16" s="93"/>
      <c r="AK16" s="93"/>
      <c r="AL16" s="93"/>
      <c r="AM16" s="93"/>
      <c r="AN16" s="93"/>
      <c r="AO16" s="93"/>
      <c r="AP16" s="103"/>
      <c r="AQ16" s="2"/>
    </row>
    <row r="17" spans="1:43" ht="16.2" x14ac:dyDescent="0.2">
      <c r="A17" s="98"/>
      <c r="B17" s="98"/>
      <c r="C17" s="98"/>
      <c r="D17" s="98"/>
      <c r="E17" s="98"/>
      <c r="F17" s="99" t="s">
        <v>
98</v>
      </c>
      <c r="G17" s="99"/>
      <c r="H17" s="99"/>
      <c r="I17" s="99"/>
      <c r="J17" s="99"/>
      <c r="K17" s="99"/>
      <c r="L17" s="99"/>
      <c r="M17" s="99">
        <v>
70</v>
      </c>
      <c r="N17" s="99"/>
      <c r="O17" s="99"/>
      <c r="P17" s="99"/>
      <c r="Q17" s="99"/>
      <c r="R17" s="99"/>
      <c r="S17" s="99"/>
      <c r="T17" s="99">
        <v>
19</v>
      </c>
      <c r="U17" s="99"/>
      <c r="V17" s="99"/>
      <c r="W17" s="99"/>
      <c r="X17" s="99"/>
      <c r="Y17" s="99"/>
      <c r="Z17" s="99"/>
      <c r="AA17" s="99"/>
      <c r="AB17" s="100">
        <f t="shared" si="0"/>
        <v>
0.27142857142857141</v>
      </c>
      <c r="AC17" s="100"/>
      <c r="AD17" s="100"/>
      <c r="AE17" s="100"/>
      <c r="AF17" s="100"/>
      <c r="AG17" s="100"/>
      <c r="AH17" s="101"/>
      <c r="AI17" s="104"/>
      <c r="AJ17" s="93"/>
      <c r="AK17" s="93"/>
      <c r="AL17" s="93"/>
      <c r="AM17" s="93"/>
      <c r="AN17" s="93"/>
      <c r="AO17" s="93"/>
      <c r="AP17" s="103"/>
      <c r="AQ17" s="2"/>
    </row>
    <row r="18" spans="1:43" ht="16.2" x14ac:dyDescent="0.2">
      <c r="A18" s="98"/>
      <c r="B18" s="98"/>
      <c r="C18" s="98"/>
      <c r="D18" s="98"/>
      <c r="E18" s="98"/>
      <c r="F18" s="99"/>
      <c r="G18" s="99"/>
      <c r="H18" s="99"/>
      <c r="I18" s="99"/>
      <c r="J18" s="99"/>
      <c r="K18" s="99"/>
      <c r="L18" s="99"/>
      <c r="M18" s="99">
        <v>
70</v>
      </c>
      <c r="N18" s="99"/>
      <c r="O18" s="99"/>
      <c r="P18" s="99"/>
      <c r="Q18" s="99"/>
      <c r="R18" s="99"/>
      <c r="S18" s="99"/>
      <c r="T18" s="99">
        <v>
19</v>
      </c>
      <c r="U18" s="99"/>
      <c r="V18" s="99"/>
      <c r="W18" s="99"/>
      <c r="X18" s="99"/>
      <c r="Y18" s="99"/>
      <c r="Z18" s="99"/>
      <c r="AA18" s="99"/>
      <c r="AB18" s="100">
        <f t="shared" si="0"/>
        <v>
0.27142857142857141</v>
      </c>
      <c r="AC18" s="100"/>
      <c r="AD18" s="100"/>
      <c r="AE18" s="100"/>
      <c r="AF18" s="100"/>
      <c r="AG18" s="100"/>
      <c r="AH18" s="101"/>
      <c r="AI18" s="104"/>
      <c r="AJ18" s="93"/>
      <c r="AK18" s="93"/>
      <c r="AL18" s="93"/>
      <c r="AM18" s="93"/>
      <c r="AN18" s="93"/>
      <c r="AO18" s="93"/>
      <c r="AP18" s="103"/>
      <c r="AQ18" s="2"/>
    </row>
    <row r="19" spans="1:43" ht="16.2" x14ac:dyDescent="0.2">
      <c r="A19" s="98" t="s">
        <v>
99</v>
      </c>
      <c r="B19" s="98"/>
      <c r="C19" s="98"/>
      <c r="D19" s="98"/>
      <c r="E19" s="98"/>
      <c r="F19" s="99" t="s">
        <v>
100</v>
      </c>
      <c r="G19" s="99"/>
      <c r="H19" s="99"/>
      <c r="I19" s="99"/>
      <c r="J19" s="99"/>
      <c r="K19" s="99"/>
      <c r="L19" s="99"/>
      <c r="M19" s="99">
        <v>
50</v>
      </c>
      <c r="N19" s="99"/>
      <c r="O19" s="99"/>
      <c r="P19" s="99"/>
      <c r="Q19" s="99"/>
      <c r="R19" s="99"/>
      <c r="S19" s="99"/>
      <c r="T19" s="99">
        <v>
13</v>
      </c>
      <c r="U19" s="99"/>
      <c r="V19" s="99"/>
      <c r="W19" s="99"/>
      <c r="X19" s="99"/>
      <c r="Y19" s="99"/>
      <c r="Z19" s="99"/>
      <c r="AA19" s="99"/>
      <c r="AB19" s="100">
        <f t="shared" si="0"/>
        <v>
0.26</v>
      </c>
      <c r="AC19" s="100"/>
      <c r="AD19" s="100"/>
      <c r="AE19" s="100"/>
      <c r="AF19" s="100"/>
      <c r="AG19" s="100"/>
      <c r="AH19" s="101"/>
      <c r="AI19" s="104"/>
      <c r="AJ19" s="93"/>
      <c r="AK19" s="93"/>
      <c r="AL19" s="93"/>
      <c r="AM19" s="93"/>
      <c r="AN19" s="93"/>
      <c r="AO19" s="93"/>
      <c r="AP19" s="103"/>
      <c r="AQ19" s="2"/>
    </row>
    <row r="20" spans="1:43" ht="16.2" x14ac:dyDescent="0.2">
      <c r="A20" s="98"/>
      <c r="B20" s="98"/>
      <c r="C20" s="98"/>
      <c r="D20" s="98"/>
      <c r="E20" s="98"/>
      <c r="F20" s="99"/>
      <c r="G20" s="99"/>
      <c r="H20" s="99"/>
      <c r="I20" s="99"/>
      <c r="J20" s="99"/>
      <c r="K20" s="99"/>
      <c r="L20" s="99"/>
      <c r="M20" s="99">
        <v>
50</v>
      </c>
      <c r="N20" s="99"/>
      <c r="O20" s="99"/>
      <c r="P20" s="99"/>
      <c r="Q20" s="99"/>
      <c r="R20" s="99"/>
      <c r="S20" s="99"/>
      <c r="T20" s="99">
        <v>
13</v>
      </c>
      <c r="U20" s="99"/>
      <c r="V20" s="99"/>
      <c r="W20" s="99"/>
      <c r="X20" s="99"/>
      <c r="Y20" s="99"/>
      <c r="Z20" s="99"/>
      <c r="AA20" s="99"/>
      <c r="AB20" s="100">
        <f t="shared" si="0"/>
        <v>
0.26</v>
      </c>
      <c r="AC20" s="100"/>
      <c r="AD20" s="100"/>
      <c r="AE20" s="100"/>
      <c r="AF20" s="100"/>
      <c r="AG20" s="100"/>
      <c r="AH20" s="101"/>
      <c r="AI20" s="104"/>
      <c r="AJ20" s="93"/>
      <c r="AK20" s="93"/>
      <c r="AL20" s="93"/>
      <c r="AM20" s="93"/>
      <c r="AN20" s="93"/>
      <c r="AO20" s="93"/>
      <c r="AP20" s="103"/>
      <c r="AQ20" s="2"/>
    </row>
    <row r="21" spans="1:43" ht="16.2" x14ac:dyDescent="0.2">
      <c r="A21" s="98"/>
      <c r="B21" s="98"/>
      <c r="C21" s="98"/>
      <c r="D21" s="98"/>
      <c r="E21" s="98"/>
      <c r="F21" s="99"/>
      <c r="G21" s="99"/>
      <c r="H21" s="99"/>
      <c r="I21" s="99"/>
      <c r="J21" s="99"/>
      <c r="K21" s="99"/>
      <c r="L21" s="99"/>
      <c r="M21" s="99">
        <v>
50</v>
      </c>
      <c r="N21" s="99"/>
      <c r="O21" s="99"/>
      <c r="P21" s="99"/>
      <c r="Q21" s="99"/>
      <c r="R21" s="99"/>
      <c r="S21" s="99"/>
      <c r="T21" s="99">
        <v>
13</v>
      </c>
      <c r="U21" s="99"/>
      <c r="V21" s="99"/>
      <c r="W21" s="99"/>
      <c r="X21" s="99"/>
      <c r="Y21" s="99"/>
      <c r="Z21" s="99"/>
      <c r="AA21" s="99"/>
      <c r="AB21" s="100">
        <f t="shared" si="0"/>
        <v>
0.26</v>
      </c>
      <c r="AC21" s="100"/>
      <c r="AD21" s="100"/>
      <c r="AE21" s="100"/>
      <c r="AF21" s="100"/>
      <c r="AG21" s="100"/>
      <c r="AH21" s="101"/>
      <c r="AI21" s="104"/>
      <c r="AJ21" s="93"/>
      <c r="AK21" s="93"/>
      <c r="AL21" s="93"/>
      <c r="AM21" s="93"/>
      <c r="AN21" s="93"/>
      <c r="AO21" s="93"/>
      <c r="AP21" s="103"/>
      <c r="AQ21" s="2"/>
    </row>
    <row r="22" spans="1:43" ht="16.8" thickBot="1" x14ac:dyDescent="0.25">
      <c r="A22" s="98"/>
      <c r="B22" s="98"/>
      <c r="C22" s="98"/>
      <c r="D22" s="98"/>
      <c r="E22" s="98"/>
      <c r="F22" s="99"/>
      <c r="G22" s="99"/>
      <c r="H22" s="99"/>
      <c r="I22" s="99"/>
      <c r="J22" s="99"/>
      <c r="K22" s="99"/>
      <c r="L22" s="99"/>
      <c r="M22" s="99">
        <v>
50</v>
      </c>
      <c r="N22" s="99"/>
      <c r="O22" s="99"/>
      <c r="P22" s="99"/>
      <c r="Q22" s="99"/>
      <c r="R22" s="99"/>
      <c r="S22" s="99"/>
      <c r="T22" s="99">
        <v>
13</v>
      </c>
      <c r="U22" s="99"/>
      <c r="V22" s="99"/>
      <c r="W22" s="99"/>
      <c r="X22" s="99"/>
      <c r="Y22" s="99"/>
      <c r="Z22" s="99"/>
      <c r="AA22" s="99"/>
      <c r="AB22" s="100">
        <f t="shared" si="0"/>
        <v>
0.26</v>
      </c>
      <c r="AC22" s="100"/>
      <c r="AD22" s="100"/>
      <c r="AE22" s="100"/>
      <c r="AF22" s="100"/>
      <c r="AG22" s="100"/>
      <c r="AH22" s="101"/>
      <c r="AI22" s="105"/>
      <c r="AJ22" s="106"/>
      <c r="AK22" s="106"/>
      <c r="AL22" s="106"/>
      <c r="AM22" s="106"/>
      <c r="AN22" s="106"/>
      <c r="AO22" s="106"/>
      <c r="AP22" s="107"/>
      <c r="AQ22" s="2"/>
    </row>
    <row r="23" spans="1:43" ht="16.2" x14ac:dyDescent="0.2">
      <c r="A23" s="108"/>
      <c r="B23" s="108"/>
      <c r="C23" s="108"/>
      <c r="D23" s="108"/>
      <c r="E23" s="108"/>
      <c r="F23" s="109"/>
      <c r="G23" s="109"/>
      <c r="H23" s="109"/>
      <c r="I23" s="109"/>
      <c r="J23" s="109"/>
      <c r="K23" s="109"/>
      <c r="L23" s="109"/>
      <c r="M23" s="109"/>
      <c r="N23" s="109"/>
      <c r="O23" s="109"/>
      <c r="P23" s="109"/>
      <c r="Q23" s="109"/>
      <c r="R23" s="109"/>
      <c r="S23" s="109"/>
      <c r="T23" s="109"/>
      <c r="U23" s="109"/>
      <c r="V23" s="109"/>
      <c r="W23" s="109"/>
      <c r="X23" s="109"/>
      <c r="Y23" s="109"/>
      <c r="Z23" s="109"/>
      <c r="AA23" s="109"/>
      <c r="AB23" s="110"/>
      <c r="AC23" s="110"/>
      <c r="AD23" s="110"/>
      <c r="AE23" s="110"/>
      <c r="AF23" s="110"/>
      <c r="AG23" s="110"/>
      <c r="AH23" s="110"/>
      <c r="AI23" s="109"/>
      <c r="AJ23" s="109"/>
      <c r="AK23" s="109"/>
      <c r="AL23" s="109"/>
      <c r="AM23" s="109"/>
      <c r="AN23" s="109"/>
      <c r="AO23" s="109"/>
      <c r="AP23" s="109"/>
      <c r="AQ23" s="2"/>
    </row>
    <row r="24" spans="1:43" s="1" customFormat="1" ht="16.2" x14ac:dyDescent="0.2">
      <c r="A24" s="1" t="s">
        <v>
101</v>
      </c>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row>
    <row r="25" spans="1:43" s="1" customFormat="1" ht="16.2" x14ac:dyDescent="0.2">
      <c r="A25" s="2"/>
      <c r="B25" s="2"/>
      <c r="C25" s="2"/>
      <c r="D25" s="2"/>
      <c r="E25" s="2"/>
      <c r="F25" s="2"/>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2"/>
      <c r="AM25" s="2"/>
      <c r="AN25" s="2"/>
      <c r="AO25" s="2"/>
      <c r="AP25" s="2"/>
      <c r="AQ25" s="2"/>
    </row>
    <row r="26" spans="1:43" s="2" customFormat="1" ht="16.2" x14ac:dyDescent="0.2">
      <c r="A26" s="111" t="s">
        <v>
102</v>
      </c>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row>
    <row r="27" spans="1:43" s="2" customFormat="1" ht="16.2" x14ac:dyDescent="0.2">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row>
    <row r="28" spans="1:43" ht="16.2" x14ac:dyDescent="0.2">
      <c r="A28" s="2"/>
      <c r="B28" s="2"/>
      <c r="C28" s="2"/>
      <c r="D28" s="2"/>
      <c r="E28" s="2"/>
      <c r="F28" s="2"/>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2"/>
      <c r="AM28" s="2"/>
      <c r="AN28" s="2"/>
      <c r="AO28" s="2"/>
      <c r="AP28" s="2"/>
      <c r="AQ28" s="2"/>
    </row>
    <row r="29" spans="1:43" s="1" customFormat="1" ht="16.2" x14ac:dyDescent="0.2">
      <c r="A29" s="1" t="s">
        <v>
103</v>
      </c>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row>
    <row r="31" spans="1:43" ht="16.2" x14ac:dyDescent="0.2">
      <c r="A31" s="112" t="s">
        <v>
104</v>
      </c>
      <c r="B31" s="4"/>
    </row>
    <row r="33" spans="1:2" ht="16.2" x14ac:dyDescent="0.2">
      <c r="A33" s="113" t="s">
        <v>
105</v>
      </c>
      <c r="B33" s="4"/>
    </row>
  </sheetData>
  <mergeCells count="69">
    <mergeCell ref="A22:E22"/>
    <mergeCell ref="F22:L22"/>
    <mergeCell ref="M22:S22"/>
    <mergeCell ref="T22:AA22"/>
    <mergeCell ref="AB22:AH22"/>
    <mergeCell ref="A26:AQ27"/>
    <mergeCell ref="A20:E20"/>
    <mergeCell ref="F20:L20"/>
    <mergeCell ref="M20:S20"/>
    <mergeCell ref="T20:AA20"/>
    <mergeCell ref="AB20:AH20"/>
    <mergeCell ref="A21:E21"/>
    <mergeCell ref="F21:L21"/>
    <mergeCell ref="M21:S21"/>
    <mergeCell ref="T21:AA21"/>
    <mergeCell ref="AB21:AH21"/>
    <mergeCell ref="A18:E18"/>
    <mergeCell ref="F18:L18"/>
    <mergeCell ref="M18:S18"/>
    <mergeCell ref="T18:AA18"/>
    <mergeCell ref="AB18:AH18"/>
    <mergeCell ref="A19:E19"/>
    <mergeCell ref="F19:L19"/>
    <mergeCell ref="M19:S19"/>
    <mergeCell ref="T19:AA19"/>
    <mergeCell ref="AB19:AH19"/>
    <mergeCell ref="A16:E16"/>
    <mergeCell ref="F16:L16"/>
    <mergeCell ref="M16:S16"/>
    <mergeCell ref="T16:AA16"/>
    <mergeCell ref="AB16:AH16"/>
    <mergeCell ref="A17:E17"/>
    <mergeCell ref="F17:L17"/>
    <mergeCell ref="M17:S17"/>
    <mergeCell ref="T17:AA17"/>
    <mergeCell ref="AB17:AH17"/>
    <mergeCell ref="A14:E14"/>
    <mergeCell ref="F14:L14"/>
    <mergeCell ref="M14:S14"/>
    <mergeCell ref="T14:AA14"/>
    <mergeCell ref="AB14:AH14"/>
    <mergeCell ref="A15:E15"/>
    <mergeCell ref="F15:L15"/>
    <mergeCell ref="M15:S15"/>
    <mergeCell ref="T15:AA15"/>
    <mergeCell ref="AB15:AH15"/>
    <mergeCell ref="T12:AA12"/>
    <mergeCell ref="AB12:AH12"/>
    <mergeCell ref="A13:E13"/>
    <mergeCell ref="F13:L13"/>
    <mergeCell ref="M13:S13"/>
    <mergeCell ref="T13:AA13"/>
    <mergeCell ref="AB13:AH13"/>
    <mergeCell ref="AI10:AP10"/>
    <mergeCell ref="A11:E11"/>
    <mergeCell ref="F11:L11"/>
    <mergeCell ref="M11:S11"/>
    <mergeCell ref="T11:AA11"/>
    <mergeCell ref="AB11:AH11"/>
    <mergeCell ref="AI11:AP22"/>
    <mergeCell ref="A12:E12"/>
    <mergeCell ref="F12:L12"/>
    <mergeCell ref="M12:S12"/>
    <mergeCell ref="C8:K8"/>
    <mergeCell ref="A10:E10"/>
    <mergeCell ref="F10:L10"/>
    <mergeCell ref="M10:S10"/>
    <mergeCell ref="T10:AA10"/>
    <mergeCell ref="AB10:AH10"/>
  </mergeCells>
  <phoneticPr fontId="2"/>
  <pageMargins left="0.31496062992125984" right="0.31496062992125984" top="0.74803149606299213"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0"/>
  <sheetViews>
    <sheetView showGridLines="0" workbookViewId="0">
      <selection activeCell="D4" sqref="D4"/>
    </sheetView>
  </sheetViews>
  <sheetFormatPr defaultRowHeight="13.2" x14ac:dyDescent="0.2"/>
  <cols>
    <col min="1" max="1" width="12.109375" customWidth="1"/>
    <col min="2" max="2" width="3.33203125" bestFit="1" customWidth="1"/>
    <col min="3" max="3" width="31.6640625" customWidth="1"/>
    <col min="4" max="4" width="3.33203125" bestFit="1" customWidth="1"/>
    <col min="5" max="5" width="26" bestFit="1" customWidth="1"/>
  </cols>
  <sheetData>
    <row r="2" spans="1:5" x14ac:dyDescent="0.2">
      <c r="A2" s="9" t="s">
        <v>
10</v>
      </c>
      <c r="B2" s="59" t="s">
        <v>
17</v>
      </c>
      <c r="C2" s="61"/>
      <c r="D2" s="59" t="s">
        <v>
19</v>
      </c>
      <c r="E2" s="61"/>
    </row>
    <row r="3" spans="1:5" x14ac:dyDescent="0.2">
      <c r="A3" s="12" t="s">
        <v>
0</v>
      </c>
      <c r="B3" s="13" t="s">
        <v>
24</v>
      </c>
      <c r="C3" s="14" t="s">
        <v>
30</v>
      </c>
      <c r="D3" s="13" t="s">
        <v>
36</v>
      </c>
      <c r="E3" s="14" t="s">
        <v>
39</v>
      </c>
    </row>
    <row r="4" spans="1:5" x14ac:dyDescent="0.2">
      <c r="A4" s="12" t="s">
        <v>
1</v>
      </c>
      <c r="B4" s="13" t="s">
        <v>
25</v>
      </c>
      <c r="C4" s="14" t="s">
        <v>
31</v>
      </c>
      <c r="D4" s="13" t="s">
        <v>
37</v>
      </c>
      <c r="E4" s="14" t="s">
        <v>
40</v>
      </c>
    </row>
    <row r="5" spans="1:5" x14ac:dyDescent="0.2">
      <c r="A5" s="12" t="s">
        <v>
11</v>
      </c>
      <c r="B5" s="13" t="s">
        <v>
26</v>
      </c>
      <c r="C5" s="14" t="s">
        <v>
32</v>
      </c>
      <c r="D5" s="13" t="s">
        <v>
38</v>
      </c>
      <c r="E5" s="14" t="s">
        <v>
41</v>
      </c>
    </row>
    <row r="6" spans="1:5" x14ac:dyDescent="0.2">
      <c r="A6" s="12" t="s">
        <v>
12</v>
      </c>
      <c r="B6" s="13" t="s">
        <v>
27</v>
      </c>
      <c r="C6" s="14" t="s">
        <v>
33</v>
      </c>
      <c r="D6" s="13"/>
      <c r="E6" s="14"/>
    </row>
    <row r="7" spans="1:5" x14ac:dyDescent="0.2">
      <c r="A7" s="12" t="s">
        <v>
13</v>
      </c>
      <c r="B7" s="13" t="s">
        <v>
28</v>
      </c>
      <c r="C7" s="14" t="s">
        <v>
34</v>
      </c>
      <c r="D7" s="13"/>
      <c r="E7" s="14"/>
    </row>
    <row r="8" spans="1:5" x14ac:dyDescent="0.2">
      <c r="A8" s="12" t="s">
        <v>
14</v>
      </c>
      <c r="B8" s="13" t="s">
        <v>
29</v>
      </c>
      <c r="C8" s="14" t="s">
        <v>
35</v>
      </c>
      <c r="D8" s="13"/>
      <c r="E8" s="14"/>
    </row>
    <row r="9" spans="1:5" x14ac:dyDescent="0.2">
      <c r="A9" s="7" t="s">
        <v>
15</v>
      </c>
      <c r="B9" s="13" t="s">
        <v>
51</v>
      </c>
      <c r="C9" s="14" t="s">
        <v>
52</v>
      </c>
      <c r="D9" s="15"/>
      <c r="E9" s="16"/>
    </row>
    <row r="10" spans="1:5" x14ac:dyDescent="0.2">
      <c r="B10" s="37"/>
      <c r="C10" s="37"/>
    </row>
  </sheetData>
  <mergeCells count="2">
    <mergeCell ref="B2:C2"/>
    <mergeCell ref="D2:E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別添５</vt:lpstr>
      <vt:lpstr>別添６</vt:lpstr>
      <vt:lpstr>プルダウン</vt:lpstr>
      <vt:lpstr>別添６!Print_Area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2021-02-25T10:17:43Z</cp:lastPrinted>
  <dcterms:created xsi:type="dcterms:W3CDTF">2018-02-16T01:15:16Z</dcterms:created>
  <dcterms:modified xsi:type="dcterms:W3CDTF">2021-03-24T10:42:51Z</dcterms:modified>
</cp:coreProperties>
</file>